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Usuario\Desktop\Dinerocurrante\Web\Ficheros\ARCHIVOS SUBIDOS\"/>
    </mc:Choice>
  </mc:AlternateContent>
  <xr:revisionPtr revIDLastSave="0" documentId="13_ncr:8001_{142A519D-BC10-437D-82AC-2C8E238B95E2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Control Finanzas Personales D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3" i="1" l="1"/>
  <c r="M14" i="1" s="1"/>
  <c r="H286" i="1"/>
  <c r="I286" i="1" s="1"/>
  <c r="H229" i="1"/>
  <c r="I229" i="1" s="1"/>
  <c r="H180" i="1"/>
  <c r="I180" i="1" s="1"/>
  <c r="H177" i="1"/>
  <c r="I177" i="1" s="1"/>
  <c r="H176" i="1"/>
  <c r="I176" i="1" s="1"/>
  <c r="H175" i="1"/>
  <c r="I175" i="1" s="1"/>
  <c r="H174" i="1"/>
  <c r="I174" i="1" s="1"/>
  <c r="H173" i="1"/>
  <c r="I173" i="1" s="1"/>
  <c r="H95" i="1"/>
  <c r="I95" i="1" s="1"/>
  <c r="H39" i="1"/>
  <c r="I39" i="1" s="1"/>
  <c r="F330" i="1"/>
  <c r="D330" i="1"/>
  <c r="B330" i="1"/>
  <c r="B332" i="1" s="1"/>
  <c r="F301" i="1"/>
  <c r="D301" i="1"/>
  <c r="B301" i="1"/>
  <c r="H291" i="1" s="1"/>
  <c r="I291" i="1" s="1"/>
  <c r="F273" i="1"/>
  <c r="D273" i="1"/>
  <c r="B273" i="1"/>
  <c r="F245" i="1"/>
  <c r="D245" i="1"/>
  <c r="B245" i="1"/>
  <c r="F217" i="1"/>
  <c r="D217" i="1"/>
  <c r="B217" i="1"/>
  <c r="F189" i="1"/>
  <c r="D189" i="1"/>
  <c r="B189" i="1"/>
  <c r="H179" i="1" s="1"/>
  <c r="I179" i="1" s="1"/>
  <c r="F161" i="1"/>
  <c r="D161" i="1"/>
  <c r="B161" i="1"/>
  <c r="B163" i="1" s="1"/>
  <c r="F133" i="1"/>
  <c r="D133" i="1"/>
  <c r="B133" i="1"/>
  <c r="H124" i="1" s="1"/>
  <c r="I124" i="1" s="1"/>
  <c r="F105" i="1"/>
  <c r="D105" i="1"/>
  <c r="B105" i="1"/>
  <c r="F77" i="1"/>
  <c r="D77" i="1"/>
  <c r="B77" i="1"/>
  <c r="H66" i="1" s="1"/>
  <c r="I66" i="1" s="1"/>
  <c r="F49" i="1"/>
  <c r="D49" i="1"/>
  <c r="B49" i="1"/>
  <c r="F21" i="1"/>
  <c r="M6" i="1" s="1"/>
  <c r="M10" i="1" s="1"/>
  <c r="D21" i="1"/>
  <c r="M5" i="1" s="1"/>
  <c r="B21" i="1"/>
  <c r="H12" i="1" s="1"/>
  <c r="I12" i="1" s="1"/>
  <c r="B275" i="1" l="1"/>
  <c r="B247" i="1"/>
  <c r="B219" i="1"/>
  <c r="B107" i="1"/>
  <c r="B51" i="1"/>
  <c r="M9" i="1"/>
  <c r="H117" i="1"/>
  <c r="I117" i="1" s="1"/>
  <c r="H118" i="1"/>
  <c r="I118" i="1" s="1"/>
  <c r="H287" i="1"/>
  <c r="I287" i="1" s="1"/>
  <c r="H119" i="1"/>
  <c r="I119" i="1" s="1"/>
  <c r="H289" i="1"/>
  <c r="I289" i="1" s="1"/>
  <c r="H120" i="1"/>
  <c r="I120" i="1" s="1"/>
  <c r="H290" i="1"/>
  <c r="I290" i="1" s="1"/>
  <c r="H121" i="1"/>
  <c r="I121" i="1" s="1"/>
  <c r="M4" i="1"/>
  <c r="M8" i="1" s="1"/>
  <c r="H122" i="1"/>
  <c r="I122" i="1" s="1"/>
  <c r="H123" i="1"/>
  <c r="I123" i="1" s="1"/>
  <c r="H178" i="1"/>
  <c r="I178" i="1" s="1"/>
  <c r="H314" i="1"/>
  <c r="I314" i="1" s="1"/>
  <c r="H315" i="1"/>
  <c r="I315" i="1" s="1"/>
  <c r="H316" i="1"/>
  <c r="I316" i="1" s="1"/>
  <c r="H317" i="1"/>
  <c r="I317" i="1" s="1"/>
  <c r="H318" i="1"/>
  <c r="I318" i="1" s="1"/>
  <c r="H319" i="1"/>
  <c r="I319" i="1" s="1"/>
  <c r="H320" i="1"/>
  <c r="I320" i="1" s="1"/>
  <c r="H321" i="1"/>
  <c r="I321" i="1" s="1"/>
  <c r="H288" i="1"/>
  <c r="I288" i="1" s="1"/>
  <c r="H285" i="1"/>
  <c r="I285" i="1" s="1"/>
  <c r="H292" i="1"/>
  <c r="I292" i="1" s="1"/>
  <c r="H257" i="1"/>
  <c r="I257" i="1" s="1"/>
  <c r="H258" i="1"/>
  <c r="I258" i="1" s="1"/>
  <c r="H259" i="1"/>
  <c r="I259" i="1" s="1"/>
  <c r="H260" i="1"/>
  <c r="I260" i="1" s="1"/>
  <c r="H261" i="1"/>
  <c r="I261" i="1" s="1"/>
  <c r="H262" i="1"/>
  <c r="I262" i="1" s="1"/>
  <c r="H263" i="1"/>
  <c r="I263" i="1" s="1"/>
  <c r="H264" i="1"/>
  <c r="I264" i="1" s="1"/>
  <c r="H232" i="1"/>
  <c r="I232" i="1" s="1"/>
  <c r="H234" i="1"/>
  <c r="I234" i="1" s="1"/>
  <c r="H233" i="1"/>
  <c r="I233" i="1" s="1"/>
  <c r="H236" i="1"/>
  <c r="I236" i="1" s="1"/>
  <c r="H230" i="1"/>
  <c r="I230" i="1" s="1"/>
  <c r="H231" i="1"/>
  <c r="I231" i="1" s="1"/>
  <c r="H235" i="1"/>
  <c r="I235" i="1" s="1"/>
  <c r="H201" i="1"/>
  <c r="I201" i="1" s="1"/>
  <c r="H202" i="1"/>
  <c r="I202" i="1" s="1"/>
  <c r="H203" i="1"/>
  <c r="I203" i="1" s="1"/>
  <c r="H204" i="1"/>
  <c r="I204" i="1" s="1"/>
  <c r="H205" i="1"/>
  <c r="I205" i="1" s="1"/>
  <c r="H206" i="1"/>
  <c r="I206" i="1" s="1"/>
  <c r="H207" i="1"/>
  <c r="I207" i="1" s="1"/>
  <c r="H208" i="1"/>
  <c r="I208" i="1" s="1"/>
  <c r="H145" i="1"/>
  <c r="I145" i="1" s="1"/>
  <c r="H146" i="1"/>
  <c r="I146" i="1" s="1"/>
  <c r="H147" i="1"/>
  <c r="I147" i="1" s="1"/>
  <c r="H148" i="1"/>
  <c r="I148" i="1" s="1"/>
  <c r="H149" i="1"/>
  <c r="I149" i="1" s="1"/>
  <c r="H150" i="1"/>
  <c r="I150" i="1" s="1"/>
  <c r="H151" i="1"/>
  <c r="I151" i="1" s="1"/>
  <c r="H152" i="1"/>
  <c r="I152" i="1" s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96" i="1"/>
  <c r="I96" i="1" s="1"/>
  <c r="H63" i="1"/>
  <c r="I63" i="1" s="1"/>
  <c r="H64" i="1"/>
  <c r="I64" i="1" s="1"/>
  <c r="H65" i="1"/>
  <c r="I65" i="1" s="1"/>
  <c r="H67" i="1"/>
  <c r="I67" i="1" s="1"/>
  <c r="B79" i="1"/>
  <c r="B84" i="1" s="1"/>
  <c r="H61" i="1"/>
  <c r="I61" i="1" s="1"/>
  <c r="H62" i="1"/>
  <c r="I62" i="1" s="1"/>
  <c r="H68" i="1"/>
  <c r="I68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40" i="1"/>
  <c r="I40" i="1" s="1"/>
  <c r="B303" i="1"/>
  <c r="D304" i="1" s="1"/>
  <c r="H5" i="1"/>
  <c r="I5" i="1" s="1"/>
  <c r="B191" i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B135" i="1"/>
  <c r="D136" i="1" s="1"/>
  <c r="B337" i="1"/>
  <c r="D333" i="1"/>
  <c r="B280" i="1"/>
  <c r="D276" i="1"/>
  <c r="B252" i="1"/>
  <c r="D248" i="1"/>
  <c r="B224" i="1"/>
  <c r="D220" i="1"/>
  <c r="B196" i="1"/>
  <c r="D192" i="1"/>
  <c r="B168" i="1"/>
  <c r="D164" i="1"/>
  <c r="B112" i="1"/>
  <c r="D108" i="1"/>
  <c r="D80" i="1"/>
  <c r="B56" i="1"/>
  <c r="D52" i="1"/>
  <c r="B23" i="1"/>
  <c r="D24" i="1" l="1"/>
  <c r="M12" i="1"/>
  <c r="M16" i="1"/>
  <c r="B308" i="1"/>
  <c r="B309" i="1" s="1"/>
  <c r="B140" i="1"/>
  <c r="B28" i="1"/>
</calcChain>
</file>

<file path=xl/sharedStrings.xml><?xml version="1.0" encoding="utf-8"?>
<sst xmlns="http://schemas.openxmlformats.org/spreadsheetml/2006/main" count="468" uniqueCount="47">
  <si>
    <t>Ingresos</t>
  </si>
  <si>
    <t>Gastos fijos</t>
  </si>
  <si>
    <t>Gastos del mes</t>
  </si>
  <si>
    <t>% Máximo a destinar</t>
  </si>
  <si>
    <t>Límites</t>
  </si>
  <si>
    <t>Restante</t>
  </si>
  <si>
    <t>Nómina</t>
  </si>
  <si>
    <t>Hipoteca</t>
  </si>
  <si>
    <t>Desayunos/Meriendas</t>
  </si>
  <si>
    <t>Dividendos</t>
  </si>
  <si>
    <t>Compra Super</t>
  </si>
  <si>
    <t>Gasolina</t>
  </si>
  <si>
    <t>Afiliados Mkt</t>
  </si>
  <si>
    <t>Comer/Cenar fuera</t>
  </si>
  <si>
    <t>Luz</t>
  </si>
  <si>
    <t>Regalos</t>
  </si>
  <si>
    <t>Ropa</t>
  </si>
  <si>
    <t>Seguro coche</t>
  </si>
  <si>
    <t>Seguro casa</t>
  </si>
  <si>
    <t>Otros gastos:</t>
  </si>
  <si>
    <t>TOTAL</t>
  </si>
  <si>
    <t>BENEFICIO</t>
  </si>
  <si>
    <t>Tasa de ahorro</t>
  </si>
  <si>
    <t>Total Beneficio - ahorro / inversión</t>
  </si>
  <si>
    <t>Inversión 1</t>
  </si>
  <si>
    <t>Inversión 2</t>
  </si>
  <si>
    <t>Inversion 3</t>
  </si>
  <si>
    <t>Inversión 4</t>
  </si>
  <si>
    <t>Rentas</t>
  </si>
  <si>
    <t>Gas</t>
  </si>
  <si>
    <t>Colegio</t>
  </si>
  <si>
    <t>Internet / Móvil</t>
  </si>
  <si>
    <t>Otros ingresos</t>
  </si>
  <si>
    <t>Suscripciones</t>
  </si>
  <si>
    <t>IBI</t>
  </si>
  <si>
    <t>Basuras</t>
  </si>
  <si>
    <t>Resumen anual</t>
  </si>
  <si>
    <t>Total ingresos</t>
  </si>
  <si>
    <t>Total gastos fijos</t>
  </si>
  <si>
    <t>Total gastos mensuales variables</t>
  </si>
  <si>
    <t>Media ingresos mensual</t>
  </si>
  <si>
    <t>Media gastos fijos mensual</t>
  </si>
  <si>
    <t>Media gastos mensuales variables</t>
  </si>
  <si>
    <t>Total beneficio antes invertir</t>
  </si>
  <si>
    <t>Total Invertido</t>
  </si>
  <si>
    <t>Media inversión mensual</t>
  </si>
  <si>
    <t>Tasa ahorro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</si>
</sst>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sz val="10"/>
      <color rgb="FFF2F2F2"/>
      <name val="Arial"/>
      <family val="2"/>
    </font>
    <font>
      <u/>
      <sz val="10"/>
      <color theme="10"/>
      <name val="Arial"/>
      <family val="2"/>
      <scheme val="minor"/>
    </font>
    <font>
      <b/>
      <u/>
      <sz val="24"/>
      <color theme="10"/>
      <name val="Arial"/>
      <family val="2"/>
      <scheme val="minor"/>
    </font>
    <font>
      <b/>
      <sz val="24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0"/>
      <color theme="4" tint="-0.249977111117893"/>
      <name val="Arial"/>
      <family val="2"/>
      <scheme val="minor"/>
    </font>
    <font>
      <b/>
      <sz val="10"/>
      <color theme="7"/>
      <name val="Arial"/>
      <family val="2"/>
      <scheme val="minor"/>
    </font>
    <font>
      <b/>
      <sz val="10"/>
      <color rgb="FFFF0000"/>
      <name val="Arial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  <fill>
      <patternFill patternType="solid">
        <fgColor rgb="FFF4B084"/>
        <bgColor rgb="FFF4B084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CE5CD"/>
        <bgColor rgb="FFFCE5CD"/>
      </patternFill>
    </fill>
    <fill>
      <patternFill patternType="solid">
        <fgColor rgb="FFB7E1CD"/>
        <bgColor rgb="FFB7E1CD"/>
      </patternFill>
    </fill>
    <fill>
      <patternFill patternType="solid">
        <fgColor rgb="FF9900FF"/>
        <bgColor rgb="FF9900FF"/>
      </patternFill>
    </fill>
    <fill>
      <patternFill patternType="solid">
        <fgColor rgb="FF00FF00"/>
        <bgColor rgb="FF00FF00"/>
      </patternFill>
    </fill>
    <fill>
      <patternFill patternType="solid">
        <fgColor rgb="FFF4CCCC"/>
        <bgColor rgb="FFF4CCCC"/>
      </patternFill>
    </fill>
    <fill>
      <patternFill patternType="solid">
        <fgColor rgb="FFFF9900"/>
        <bgColor rgb="FFFF9900"/>
      </patternFill>
    </fill>
    <fill>
      <patternFill patternType="solid">
        <fgColor rgb="FF00FFFF"/>
        <bgColor rgb="FF00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6"/>
      </patternFill>
    </fill>
    <fill>
      <patternFill patternType="solid">
        <fgColor theme="5" tint="0.79998168889431442"/>
        <bgColor theme="6"/>
      </patternFill>
    </fill>
    <fill>
      <patternFill patternType="solid">
        <fgColor theme="8"/>
        <bgColor theme="6"/>
      </patternFill>
    </fill>
    <fill>
      <patternFill patternType="solid">
        <fgColor theme="3"/>
        <bgColor theme="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1" fillId="4" borderId="0" xfId="0" applyFont="1" applyFill="1"/>
    <xf numFmtId="0" fontId="3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2" fillId="0" borderId="0" xfId="0" applyFont="1"/>
    <xf numFmtId="0" fontId="3" fillId="9" borderId="0" xfId="0" applyFont="1" applyFill="1"/>
    <xf numFmtId="0" fontId="1" fillId="9" borderId="0" xfId="0" applyFont="1" applyFill="1" applyAlignment="1">
      <alignment horizontal="right"/>
    </xf>
    <xf numFmtId="9" fontId="1" fillId="9" borderId="0" xfId="0" applyNumberFormat="1" applyFont="1" applyFill="1" applyAlignment="1">
      <alignment horizontal="right"/>
    </xf>
    <xf numFmtId="0" fontId="1" fillId="10" borderId="0" xfId="0" applyFont="1" applyFill="1" applyAlignment="1">
      <alignment horizontal="right"/>
    </xf>
    <xf numFmtId="0" fontId="1" fillId="9" borderId="0" xfId="0" applyFont="1" applyFill="1"/>
    <xf numFmtId="0" fontId="5" fillId="11" borderId="0" xfId="0" applyFont="1" applyFill="1"/>
    <xf numFmtId="0" fontId="1" fillId="12" borderId="0" xfId="0" applyFont="1" applyFill="1"/>
    <xf numFmtId="0" fontId="1" fillId="4" borderId="0" xfId="0" applyFont="1" applyFill="1" applyAlignment="1">
      <alignment horizontal="right"/>
    </xf>
    <xf numFmtId="0" fontId="1" fillId="13" borderId="0" xfId="0" applyFont="1" applyFill="1" applyAlignment="1">
      <alignment horizontal="right"/>
    </xf>
    <xf numFmtId="0" fontId="1" fillId="12" borderId="1" xfId="0" applyFont="1" applyFill="1" applyBorder="1"/>
    <xf numFmtId="0" fontId="1" fillId="12" borderId="0" xfId="0" applyFont="1" applyFill="1" applyAlignment="1">
      <alignment horizontal="right"/>
    </xf>
    <xf numFmtId="0" fontId="3" fillId="14" borderId="0" xfId="0" applyFont="1" applyFill="1"/>
    <xf numFmtId="0" fontId="1" fillId="15" borderId="0" xfId="0" applyFont="1" applyFill="1"/>
    <xf numFmtId="9" fontId="1" fillId="0" borderId="0" xfId="0" applyNumberFormat="1" applyFont="1"/>
    <xf numFmtId="0" fontId="1" fillId="15" borderId="0" xfId="0" applyFont="1" applyFill="1" applyAlignment="1">
      <alignment horizontal="right"/>
    </xf>
    <xf numFmtId="0" fontId="1" fillId="5" borderId="1" xfId="0" applyFont="1" applyFill="1" applyBorder="1"/>
    <xf numFmtId="0" fontId="1" fillId="5" borderId="0" xfId="0" applyFont="1" applyFill="1" applyAlignment="1">
      <alignment horizontal="right"/>
    </xf>
    <xf numFmtId="0" fontId="1" fillId="16" borderId="0" xfId="0" applyFont="1" applyFill="1"/>
    <xf numFmtId="0" fontId="6" fillId="17" borderId="0" xfId="1" applyFill="1" applyAlignment="1"/>
    <xf numFmtId="0" fontId="1" fillId="17" borderId="0" xfId="0" applyFont="1" applyFill="1"/>
    <xf numFmtId="0" fontId="7" fillId="17" borderId="0" xfId="1" applyFont="1" applyFill="1" applyAlignment="1"/>
    <xf numFmtId="0" fontId="8" fillId="17" borderId="0" xfId="0" applyFont="1" applyFill="1"/>
    <xf numFmtId="17" fontId="1" fillId="3" borderId="0" xfId="0" applyNumberFormat="1" applyFont="1" applyFill="1"/>
    <xf numFmtId="0" fontId="2" fillId="19" borderId="2" xfId="0" applyFont="1" applyFill="1" applyBorder="1" applyAlignment="1">
      <alignment horizontal="center"/>
    </xf>
    <xf numFmtId="9" fontId="2" fillId="19" borderId="2" xfId="2" applyFont="1" applyFill="1" applyBorder="1" applyAlignment="1">
      <alignment horizontal="center"/>
    </xf>
    <xf numFmtId="0" fontId="2" fillId="18" borderId="2" xfId="0" applyFont="1" applyFill="1" applyBorder="1" applyAlignment="1">
      <alignment horizontal="center"/>
    </xf>
    <xf numFmtId="0" fontId="11" fillId="18" borderId="2" xfId="0" applyFont="1" applyFill="1" applyBorder="1" applyAlignment="1">
      <alignment horizontal="center"/>
    </xf>
    <xf numFmtId="0" fontId="12" fillId="18" borderId="2" xfId="0" applyFont="1" applyFill="1" applyBorder="1" applyAlignment="1">
      <alignment horizontal="center"/>
    </xf>
    <xf numFmtId="0" fontId="10" fillId="18" borderId="2" xfId="0" applyFont="1" applyFill="1" applyBorder="1" applyAlignment="1">
      <alignment horizontal="center"/>
    </xf>
    <xf numFmtId="0" fontId="2" fillId="21" borderId="2" xfId="0" applyFont="1" applyFill="1" applyBorder="1" applyAlignment="1">
      <alignment horizontal="center"/>
    </xf>
    <xf numFmtId="0" fontId="4" fillId="21" borderId="2" xfId="0" applyFont="1" applyFill="1" applyBorder="1" applyAlignment="1">
      <alignment horizontal="center"/>
    </xf>
    <xf numFmtId="0" fontId="4" fillId="20" borderId="3" xfId="0" applyFont="1" applyFill="1" applyBorder="1" applyAlignment="1">
      <alignment horizontal="center"/>
    </xf>
    <xf numFmtId="0" fontId="4" fillId="20" borderId="4" xfId="0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Percent" xfId="2" builtinId="5"/>
  </cellStyles>
  <dxfs count="2"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00"/>
  <sheetViews>
    <sheetView tabSelected="1" workbookViewId="0">
      <selection activeCell="A5" sqref="A5"/>
    </sheetView>
  </sheetViews>
  <sheetFormatPr defaultColWidth="12.54296875" defaultRowHeight="15.75" customHeight="1" x14ac:dyDescent="0.25"/>
  <cols>
    <col min="1" max="1" width="31.36328125" customWidth="1"/>
    <col min="2" max="4" width="17.453125" customWidth="1"/>
    <col min="5" max="5" width="21.54296875" customWidth="1"/>
    <col min="6" max="6" width="17.453125" customWidth="1"/>
    <col min="7" max="7" width="22.1796875" customWidth="1"/>
    <col min="8" max="11" width="17.453125" customWidth="1"/>
    <col min="12" max="12" width="34.453125" customWidth="1"/>
    <col min="13" max="19" width="17.453125" customWidth="1"/>
  </cols>
  <sheetData>
    <row r="1" spans="1:19" ht="78.75" customHeight="1" x14ac:dyDescent="0.6">
      <c r="A1" s="33"/>
      <c r="B1" s="34"/>
      <c r="C1" s="34"/>
      <c r="D1" s="32"/>
      <c r="E1" s="32"/>
      <c r="F1" s="32"/>
      <c r="G1" s="32"/>
      <c r="H1" s="32"/>
      <c r="I1" s="32"/>
      <c r="J1" s="2"/>
      <c r="K1" s="3"/>
      <c r="L1" s="3"/>
      <c r="M1" s="3"/>
      <c r="N1" s="3"/>
      <c r="O1" s="3"/>
      <c r="P1" s="3"/>
      <c r="Q1" s="3"/>
      <c r="R1" s="3"/>
      <c r="S1" s="3"/>
    </row>
    <row r="2" spans="1:19" ht="78.75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2"/>
      <c r="K2" s="3"/>
      <c r="L2" s="3"/>
      <c r="M2" s="3"/>
      <c r="N2" s="3"/>
      <c r="O2" s="3"/>
      <c r="P2" s="3"/>
      <c r="Q2" s="3"/>
      <c r="R2" s="3"/>
      <c r="S2" s="3"/>
    </row>
    <row r="3" spans="1:19" ht="13" x14ac:dyDescent="0.3">
      <c r="A3" s="35">
        <v>45658</v>
      </c>
      <c r="B3" s="1"/>
      <c r="C3" s="1"/>
      <c r="D3" s="1"/>
      <c r="E3" s="1"/>
      <c r="F3" s="1"/>
      <c r="G3" s="1"/>
      <c r="H3" s="1"/>
      <c r="I3" s="1"/>
      <c r="J3" s="2"/>
      <c r="K3" s="3"/>
      <c r="L3" s="44" t="s">
        <v>36</v>
      </c>
      <c r="M3" s="45"/>
      <c r="N3" s="3"/>
      <c r="O3" s="3"/>
      <c r="P3" s="3"/>
      <c r="Q3" s="3"/>
      <c r="R3" s="3"/>
      <c r="S3" s="3"/>
    </row>
    <row r="4" spans="1:19" ht="13" x14ac:dyDescent="0.3">
      <c r="A4" s="4" t="s">
        <v>0</v>
      </c>
      <c r="B4" s="1"/>
      <c r="C4" s="5" t="s">
        <v>1</v>
      </c>
      <c r="D4" s="1"/>
      <c r="E4" s="5" t="s">
        <v>2</v>
      </c>
      <c r="F4" s="1"/>
      <c r="G4" s="6" t="s">
        <v>3</v>
      </c>
      <c r="H4" s="7" t="s">
        <v>4</v>
      </c>
      <c r="I4" s="8" t="s">
        <v>5</v>
      </c>
      <c r="J4" s="2"/>
      <c r="K4" s="3"/>
      <c r="L4" s="38" t="s">
        <v>37</v>
      </c>
      <c r="M4" s="39">
        <f>SUM(B21,B49,B77,B105,B133,B161,B189,B217,B245,B273,B301,B330)</f>
        <v>21600</v>
      </c>
      <c r="N4" s="3"/>
      <c r="O4" s="3"/>
      <c r="P4" s="3"/>
      <c r="Q4" s="3"/>
      <c r="R4" s="3"/>
      <c r="S4" s="3"/>
    </row>
    <row r="5" spans="1:19" ht="13" x14ac:dyDescent="0.3">
      <c r="A5" s="9" t="s">
        <v>6</v>
      </c>
      <c r="B5" s="10">
        <v>1500</v>
      </c>
      <c r="C5" s="11" t="s">
        <v>7</v>
      </c>
      <c r="D5" s="12">
        <v>400</v>
      </c>
      <c r="E5" s="13" t="s">
        <v>8</v>
      </c>
      <c r="F5" s="14"/>
      <c r="G5" s="15">
        <v>0.02</v>
      </c>
      <c r="H5" s="14">
        <f>$B$21*G5</f>
        <v>36</v>
      </c>
      <c r="I5" s="16">
        <f t="shared" ref="I5:I11" si="0">H5-F5</f>
        <v>36</v>
      </c>
      <c r="J5" s="2"/>
      <c r="K5" s="3"/>
      <c r="L5" s="38" t="s">
        <v>38</v>
      </c>
      <c r="M5" s="40">
        <f>SUM(D21,D49,D77,D105,D133,D161,D189,D217,D245,D273,D301,D330)</f>
        <v>8400</v>
      </c>
      <c r="N5" s="3"/>
      <c r="O5" s="3"/>
      <c r="P5" s="3"/>
      <c r="Q5" s="3"/>
      <c r="R5" s="3"/>
      <c r="S5" s="3"/>
    </row>
    <row r="6" spans="1:19" ht="13" x14ac:dyDescent="0.3">
      <c r="A6" s="9" t="s">
        <v>9</v>
      </c>
      <c r="B6" s="1"/>
      <c r="C6" s="9" t="s">
        <v>14</v>
      </c>
      <c r="D6">
        <v>100</v>
      </c>
      <c r="E6" s="13" t="s">
        <v>10</v>
      </c>
      <c r="F6" s="14">
        <v>300</v>
      </c>
      <c r="G6" s="15">
        <v>0.1</v>
      </c>
      <c r="H6" s="14">
        <f t="shared" ref="H6:H12" si="1">$B$21*G6</f>
        <v>180</v>
      </c>
      <c r="I6" s="16">
        <f t="shared" si="0"/>
        <v>-120</v>
      </c>
      <c r="J6" s="2"/>
      <c r="K6" s="3"/>
      <c r="L6" s="38" t="s">
        <v>39</v>
      </c>
      <c r="M6" s="40">
        <f>SUM(F21,F49,F77,F105,F133,F161,F189,F217,F245,F273,F301,F330)</f>
        <v>5400</v>
      </c>
      <c r="N6" s="3"/>
      <c r="O6" s="3"/>
      <c r="P6" s="3"/>
      <c r="Q6" s="3"/>
      <c r="R6" s="3"/>
      <c r="S6" s="3"/>
    </row>
    <row r="7" spans="1:19" ht="13" x14ac:dyDescent="0.3">
      <c r="A7" s="9" t="s">
        <v>28</v>
      </c>
      <c r="B7" s="1">
        <v>300</v>
      </c>
      <c r="C7" s="9" t="s">
        <v>29</v>
      </c>
      <c r="D7" s="1"/>
      <c r="E7" s="13" t="s">
        <v>11</v>
      </c>
      <c r="F7" s="17"/>
      <c r="G7" s="15">
        <v>0.05</v>
      </c>
      <c r="H7" s="14">
        <f t="shared" si="1"/>
        <v>90</v>
      </c>
      <c r="I7" s="16">
        <f t="shared" si="0"/>
        <v>90</v>
      </c>
      <c r="J7" s="2"/>
      <c r="K7" s="3"/>
      <c r="L7" s="42"/>
      <c r="M7" s="43"/>
      <c r="N7" s="3"/>
      <c r="O7" s="3"/>
      <c r="P7" s="3"/>
      <c r="Q7" s="3"/>
      <c r="R7" s="3"/>
      <c r="S7" s="3"/>
    </row>
    <row r="8" spans="1:19" ht="13" x14ac:dyDescent="0.3">
      <c r="A8" s="9" t="s">
        <v>12</v>
      </c>
      <c r="B8" s="1"/>
      <c r="C8" s="9" t="s">
        <v>17</v>
      </c>
      <c r="D8" s="10">
        <v>20</v>
      </c>
      <c r="E8" s="13" t="s">
        <v>13</v>
      </c>
      <c r="F8" s="14">
        <v>100</v>
      </c>
      <c r="G8" s="15">
        <v>0.05</v>
      </c>
      <c r="H8" s="14">
        <f t="shared" si="1"/>
        <v>90</v>
      </c>
      <c r="I8" s="16">
        <f t="shared" si="0"/>
        <v>-10</v>
      </c>
      <c r="J8" s="2"/>
      <c r="K8" s="3"/>
      <c r="L8" s="38" t="s">
        <v>40</v>
      </c>
      <c r="M8" s="39">
        <f>M4/12</f>
        <v>1800</v>
      </c>
      <c r="N8" s="3"/>
      <c r="O8" s="3"/>
      <c r="P8" s="3"/>
      <c r="Q8" s="3"/>
      <c r="R8" s="3"/>
      <c r="S8" s="3"/>
    </row>
    <row r="9" spans="1:19" ht="13" x14ac:dyDescent="0.3">
      <c r="A9" s="11" t="s">
        <v>32</v>
      </c>
      <c r="B9" s="1"/>
      <c r="C9" s="9" t="s">
        <v>18</v>
      </c>
      <c r="D9" s="10">
        <v>30</v>
      </c>
      <c r="E9" s="13" t="s">
        <v>15</v>
      </c>
      <c r="F9" s="14"/>
      <c r="G9" s="15">
        <v>0.03</v>
      </c>
      <c r="H9" s="14">
        <f t="shared" si="1"/>
        <v>54</v>
      </c>
      <c r="I9" s="16">
        <f t="shared" si="0"/>
        <v>54</v>
      </c>
      <c r="J9" s="2"/>
      <c r="K9" s="3"/>
      <c r="L9" s="38" t="s">
        <v>41</v>
      </c>
      <c r="M9" s="40">
        <f>M5/12</f>
        <v>700</v>
      </c>
      <c r="N9" s="3"/>
      <c r="O9" s="3"/>
      <c r="P9" s="3"/>
      <c r="Q9" s="3"/>
      <c r="R9" s="3"/>
      <c r="S9" s="3"/>
    </row>
    <row r="10" spans="1:19" ht="13" x14ac:dyDescent="0.3">
      <c r="A10" s="9"/>
      <c r="B10" s="1"/>
      <c r="C10" s="9" t="s">
        <v>30</v>
      </c>
      <c r="D10" s="1">
        <v>150</v>
      </c>
      <c r="E10" s="13" t="s">
        <v>16</v>
      </c>
      <c r="F10" s="17"/>
      <c r="G10" s="15">
        <v>0.05</v>
      </c>
      <c r="H10" s="14">
        <f t="shared" si="1"/>
        <v>90</v>
      </c>
      <c r="I10" s="16">
        <f t="shared" si="0"/>
        <v>90</v>
      </c>
      <c r="J10" s="2"/>
      <c r="K10" s="3"/>
      <c r="L10" s="38" t="s">
        <v>42</v>
      </c>
      <c r="M10" s="40">
        <f>M6/12</f>
        <v>450</v>
      </c>
      <c r="N10" s="3"/>
      <c r="O10" s="3"/>
      <c r="P10" s="3"/>
      <c r="Q10" s="3"/>
      <c r="R10" s="3"/>
      <c r="S10" s="3"/>
    </row>
    <row r="11" spans="1:19" ht="13" x14ac:dyDescent="0.3">
      <c r="A11" s="9"/>
      <c r="B11" s="1"/>
      <c r="C11" s="9" t="s">
        <v>34</v>
      </c>
      <c r="D11" s="1"/>
      <c r="E11" s="13" t="s">
        <v>31</v>
      </c>
      <c r="F11" s="17"/>
      <c r="G11" s="15">
        <v>0.05</v>
      </c>
      <c r="H11" s="14">
        <f t="shared" si="1"/>
        <v>90</v>
      </c>
      <c r="I11" s="16">
        <f t="shared" si="0"/>
        <v>90</v>
      </c>
      <c r="J11" s="2"/>
      <c r="K11" s="3"/>
      <c r="L11" s="42"/>
      <c r="M11" s="42"/>
      <c r="N11" s="3"/>
      <c r="O11" s="3"/>
      <c r="P11" s="3"/>
      <c r="Q11" s="3"/>
      <c r="R11" s="3"/>
      <c r="S11" s="3"/>
    </row>
    <row r="12" spans="1:19" ht="13" x14ac:dyDescent="0.3">
      <c r="A12" s="9"/>
      <c r="B12" s="1"/>
      <c r="C12" s="9" t="s">
        <v>35</v>
      </c>
      <c r="D12" s="1"/>
      <c r="E12" s="13" t="s">
        <v>33</v>
      </c>
      <c r="F12" s="17"/>
      <c r="G12" s="15">
        <v>0.05</v>
      </c>
      <c r="H12" s="14">
        <f t="shared" si="1"/>
        <v>90</v>
      </c>
      <c r="I12" s="16">
        <f t="shared" ref="I12" si="2">H12-F12</f>
        <v>90</v>
      </c>
      <c r="J12" s="2"/>
      <c r="K12" s="3"/>
      <c r="L12" s="38" t="s">
        <v>43</v>
      </c>
      <c r="M12" s="41">
        <f>SUM(B23,B51,B79,B107,B135,B163,B191,B219,B247,B275,B303,B332)</f>
        <v>7800</v>
      </c>
      <c r="N12" s="3"/>
      <c r="O12" s="3"/>
      <c r="P12" s="3"/>
      <c r="Q12" s="3"/>
      <c r="R12" s="3"/>
      <c r="S12" s="3"/>
    </row>
    <row r="13" spans="1:19" ht="13" x14ac:dyDescent="0.3">
      <c r="A13" s="9"/>
      <c r="B13" s="1"/>
      <c r="C13" s="9"/>
      <c r="D13" s="1"/>
      <c r="F13" s="1"/>
      <c r="G13" s="1"/>
      <c r="H13" s="1"/>
      <c r="I13" s="1"/>
      <c r="J13" s="2"/>
      <c r="K13" s="3"/>
      <c r="L13" s="38" t="s">
        <v>44</v>
      </c>
      <c r="M13" s="41">
        <f>SUM(B24:B27,B52:B55,B80:B83,B108:B111,B136:B139,B164:B167,B192:B195,B220:B223,B248:B251,B276:B279,B304:B307,B333:B336)</f>
        <v>4200</v>
      </c>
      <c r="N13" s="3"/>
      <c r="O13" s="3"/>
      <c r="P13" s="3"/>
      <c r="Q13" s="3"/>
      <c r="R13" s="3"/>
      <c r="S13" s="3"/>
    </row>
    <row r="14" spans="1:19" ht="13" x14ac:dyDescent="0.3">
      <c r="A14" s="9"/>
      <c r="B14" s="1"/>
      <c r="D14" s="1"/>
      <c r="E14" s="1"/>
      <c r="F14" s="1"/>
      <c r="G14" s="1"/>
      <c r="H14" s="1"/>
      <c r="I14" s="1"/>
      <c r="J14" s="2"/>
      <c r="K14" s="3"/>
      <c r="L14" s="38" t="s">
        <v>45</v>
      </c>
      <c r="M14" s="41">
        <f>M13/12</f>
        <v>350</v>
      </c>
      <c r="N14" s="3"/>
      <c r="O14" s="3"/>
      <c r="P14" s="3"/>
      <c r="Q14" s="3"/>
      <c r="R14" s="3"/>
      <c r="S14" s="3"/>
    </row>
    <row r="15" spans="1:19" ht="12.5" x14ac:dyDescent="0.25">
      <c r="A15" s="1"/>
      <c r="B15" s="1"/>
      <c r="D15" s="10"/>
      <c r="E15" s="1"/>
      <c r="F15" s="1"/>
      <c r="G15" s="1"/>
      <c r="H15" s="1"/>
      <c r="I15" s="1"/>
      <c r="J15" s="2"/>
      <c r="K15" s="3"/>
      <c r="L15" s="42"/>
      <c r="M15" s="42"/>
      <c r="N15" s="3"/>
      <c r="O15" s="3"/>
      <c r="P15" s="3"/>
      <c r="Q15" s="3"/>
      <c r="R15" s="3"/>
      <c r="S15" s="3"/>
    </row>
    <row r="16" spans="1:19" ht="12.5" x14ac:dyDescent="0.25">
      <c r="A16" s="1"/>
      <c r="B16" s="1"/>
      <c r="C16" s="1"/>
      <c r="D16" s="1"/>
      <c r="E16" s="1"/>
      <c r="F16" s="1"/>
      <c r="G16" s="1"/>
      <c r="H16" s="1"/>
      <c r="I16" s="1"/>
      <c r="J16" s="2"/>
      <c r="K16" s="3"/>
      <c r="L16" s="36" t="s">
        <v>46</v>
      </c>
      <c r="M16" s="37">
        <f>1-(M5+M6)/M4</f>
        <v>0.36111111111111116</v>
      </c>
      <c r="N16" s="3"/>
      <c r="O16" s="3"/>
      <c r="P16" s="3"/>
      <c r="Q16" s="3"/>
      <c r="R16" s="3"/>
      <c r="S16" s="3"/>
    </row>
    <row r="17" spans="1:19" ht="12.5" x14ac:dyDescent="0.25">
      <c r="A17" s="1"/>
      <c r="B17" s="1"/>
      <c r="C17" s="1"/>
      <c r="D17" s="1"/>
      <c r="E17" s="18" t="s">
        <v>19</v>
      </c>
      <c r="F17" s="1">
        <v>50</v>
      </c>
      <c r="G17" s="1"/>
      <c r="H17" s="1"/>
      <c r="I17" s="1"/>
      <c r="J17" s="2"/>
      <c r="K17" s="3"/>
      <c r="L17" s="3"/>
      <c r="M17" s="3"/>
      <c r="N17" s="3"/>
      <c r="O17" s="3"/>
      <c r="P17" s="3"/>
      <c r="Q17" s="3"/>
      <c r="R17" s="3"/>
      <c r="S17" s="3"/>
    </row>
    <row r="18" spans="1:19" ht="12.5" x14ac:dyDescent="0.25">
      <c r="A18" s="1"/>
      <c r="B18" s="1"/>
      <c r="C18" s="1"/>
      <c r="D18" s="1"/>
      <c r="E18" s="1"/>
      <c r="F18" s="1"/>
      <c r="G18" s="1"/>
      <c r="H18" s="1"/>
      <c r="I18" s="1"/>
      <c r="J18" s="2"/>
      <c r="K18" s="3"/>
      <c r="L18" s="3"/>
      <c r="M18" s="3"/>
      <c r="N18" s="3"/>
      <c r="O18" s="3"/>
      <c r="P18" s="3"/>
      <c r="Q18" s="3"/>
      <c r="R18" s="3"/>
      <c r="S18" s="3"/>
    </row>
    <row r="19" spans="1:19" ht="12.5" x14ac:dyDescent="0.25">
      <c r="A19" s="1"/>
      <c r="B19" s="1"/>
      <c r="C19" s="1"/>
      <c r="D19" s="1"/>
      <c r="E19" s="1"/>
      <c r="F19" s="1"/>
      <c r="G19" s="1"/>
      <c r="H19" s="1"/>
      <c r="I19" s="1"/>
      <c r="J19" s="2"/>
      <c r="K19" s="3"/>
      <c r="L19" s="3"/>
      <c r="M19" s="3"/>
      <c r="N19" s="3"/>
      <c r="O19" s="3"/>
      <c r="P19" s="3"/>
      <c r="Q19" s="3"/>
      <c r="R19" s="3"/>
      <c r="S19" s="3"/>
    </row>
    <row r="20" spans="1:19" ht="12.5" x14ac:dyDescent="0.25">
      <c r="A20" s="1"/>
      <c r="B20" s="1"/>
      <c r="C20" s="1"/>
      <c r="D20" s="1"/>
      <c r="E20" s="1"/>
      <c r="F20" s="1"/>
      <c r="G20" s="1"/>
      <c r="H20" s="1"/>
      <c r="I20" s="1"/>
      <c r="J20" s="2"/>
      <c r="K20" s="3"/>
      <c r="L20" s="3"/>
      <c r="M20" s="3"/>
      <c r="N20" s="3"/>
      <c r="O20" s="3"/>
      <c r="P20" s="3"/>
      <c r="Q20" s="3"/>
      <c r="R20" s="3"/>
      <c r="S20" s="3"/>
    </row>
    <row r="21" spans="1:19" ht="12.5" x14ac:dyDescent="0.25">
      <c r="A21" s="19" t="s">
        <v>20</v>
      </c>
      <c r="B21" s="20">
        <f>SUM(B5:B9)</f>
        <v>1800</v>
      </c>
      <c r="C21" s="7" t="s">
        <v>20</v>
      </c>
      <c r="D21" s="21">
        <f>SUM(D5:D20)</f>
        <v>700</v>
      </c>
      <c r="E21" s="7" t="s">
        <v>20</v>
      </c>
      <c r="F21" s="21">
        <f>SUM(F5:F20)</f>
        <v>450</v>
      </c>
      <c r="G21" s="1"/>
      <c r="H21" s="1"/>
      <c r="I21" s="1"/>
      <c r="J21" s="2"/>
      <c r="K21" s="3"/>
      <c r="L21" s="3"/>
      <c r="M21" s="3"/>
      <c r="N21" s="3"/>
      <c r="O21" s="3"/>
      <c r="P21" s="3"/>
      <c r="Q21" s="3"/>
      <c r="R21" s="3"/>
      <c r="S21" s="3"/>
    </row>
    <row r="22" spans="1:19" ht="12.5" x14ac:dyDescent="0.25">
      <c r="A22" s="1"/>
      <c r="B22" s="1"/>
      <c r="C22" s="1"/>
      <c r="D22" s="1"/>
      <c r="E22" s="1"/>
      <c r="F22" s="1"/>
      <c r="G22" s="1"/>
      <c r="H22" s="1"/>
      <c r="I22" s="1"/>
      <c r="J22" s="2"/>
      <c r="K22" s="3"/>
      <c r="L22" s="3"/>
      <c r="M22" s="3"/>
      <c r="N22" s="3"/>
      <c r="O22" s="3"/>
      <c r="P22" s="3"/>
      <c r="Q22" s="3"/>
      <c r="R22" s="3"/>
      <c r="S22" s="3"/>
    </row>
    <row r="23" spans="1:19" ht="13" x14ac:dyDescent="0.3">
      <c r="A23" s="22" t="s">
        <v>21</v>
      </c>
      <c r="B23" s="23">
        <f>B21-D21-F21</f>
        <v>650</v>
      </c>
      <c r="C23" s="1"/>
      <c r="D23" s="24" t="s">
        <v>22</v>
      </c>
      <c r="E23" s="1"/>
      <c r="F23" s="1"/>
      <c r="G23" s="1"/>
      <c r="H23" s="1"/>
      <c r="I23" s="1"/>
      <c r="J23" s="2"/>
      <c r="K23" s="3"/>
      <c r="L23" s="3"/>
      <c r="M23" s="3"/>
      <c r="N23" s="3"/>
      <c r="O23" s="3"/>
      <c r="P23" s="3"/>
      <c r="Q23" s="3"/>
      <c r="R23" s="3"/>
      <c r="S23" s="3"/>
    </row>
    <row r="24" spans="1:19" ht="12.5" x14ac:dyDescent="0.25">
      <c r="A24" s="25" t="s">
        <v>24</v>
      </c>
      <c r="B24" s="25">
        <v>150</v>
      </c>
      <c r="C24" s="1"/>
      <c r="D24" s="26">
        <f>B23/B21</f>
        <v>0.3611111111111111</v>
      </c>
      <c r="E24" s="1"/>
      <c r="F24" s="1"/>
      <c r="G24" s="1"/>
      <c r="H24" s="1"/>
      <c r="I24" s="1"/>
      <c r="J24" s="2"/>
      <c r="K24" s="3"/>
      <c r="L24" s="3"/>
      <c r="M24" s="3"/>
      <c r="N24" s="3"/>
      <c r="O24" s="3"/>
      <c r="P24" s="3"/>
      <c r="Q24" s="3"/>
      <c r="R24" s="3"/>
      <c r="S24" s="3"/>
    </row>
    <row r="25" spans="1:19" ht="12.5" x14ac:dyDescent="0.25">
      <c r="A25" s="25" t="s">
        <v>25</v>
      </c>
      <c r="B25" s="27">
        <v>200</v>
      </c>
      <c r="C25" s="1"/>
      <c r="D25" s="1"/>
      <c r="E25" s="1"/>
      <c r="F25" s="1"/>
      <c r="G25" s="1"/>
      <c r="H25" s="1"/>
      <c r="I25" s="1"/>
      <c r="J25" s="2"/>
      <c r="K25" s="3"/>
      <c r="L25" s="3"/>
      <c r="M25" s="3"/>
      <c r="N25" s="3"/>
      <c r="O25" s="3"/>
      <c r="P25" s="3"/>
      <c r="Q25" s="3"/>
      <c r="R25" s="3"/>
      <c r="S25" s="3"/>
    </row>
    <row r="26" spans="1:19" ht="12.5" x14ac:dyDescent="0.25">
      <c r="A26" s="25" t="s">
        <v>26</v>
      </c>
      <c r="B26" s="25"/>
      <c r="C26" s="1"/>
      <c r="D26" s="1"/>
      <c r="E26" s="1"/>
      <c r="F26" s="1"/>
      <c r="G26" s="1"/>
      <c r="H26" s="1"/>
      <c r="I26" s="1"/>
      <c r="J26" s="2"/>
      <c r="K26" s="3"/>
      <c r="L26" s="3"/>
      <c r="M26" s="3"/>
      <c r="N26" s="3"/>
      <c r="O26" s="3"/>
      <c r="P26" s="3"/>
      <c r="Q26" s="3"/>
      <c r="R26" s="3"/>
      <c r="S26" s="3"/>
    </row>
    <row r="27" spans="1:19" ht="12.5" x14ac:dyDescent="0.25">
      <c r="A27" s="25" t="s">
        <v>27</v>
      </c>
      <c r="B27" s="25"/>
      <c r="C27" s="1"/>
      <c r="D27" s="1"/>
      <c r="E27" s="1"/>
      <c r="F27" s="1"/>
      <c r="G27" s="1"/>
      <c r="H27" s="1"/>
      <c r="I27" s="1"/>
      <c r="J27" s="2"/>
      <c r="K27" s="3"/>
      <c r="L27" s="3"/>
      <c r="M27" s="3"/>
      <c r="N27" s="3"/>
      <c r="O27" s="3"/>
      <c r="P27" s="3"/>
      <c r="Q27" s="3"/>
      <c r="R27" s="3"/>
      <c r="S27" s="3"/>
    </row>
    <row r="28" spans="1:19" ht="12.5" x14ac:dyDescent="0.25">
      <c r="A28" s="28" t="s">
        <v>23</v>
      </c>
      <c r="B28" s="29">
        <f>B23-B24-B25-B26-B27</f>
        <v>300</v>
      </c>
      <c r="C28" s="1"/>
      <c r="D28" s="1"/>
      <c r="E28" s="1"/>
      <c r="F28" s="1"/>
      <c r="G28" s="1"/>
      <c r="H28" s="1"/>
      <c r="I28" s="1"/>
      <c r="J28" s="2"/>
      <c r="K28" s="3"/>
      <c r="L28" s="3"/>
      <c r="M28" s="3"/>
      <c r="N28" s="3"/>
      <c r="O28" s="3"/>
      <c r="P28" s="3"/>
      <c r="Q28" s="3"/>
      <c r="R28" s="3"/>
      <c r="S28" s="3"/>
    </row>
    <row r="29" spans="1:19" ht="12.5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2"/>
      <c r="K29" s="3"/>
      <c r="L29" s="3"/>
      <c r="M29" s="3"/>
      <c r="N29" s="3"/>
      <c r="O29" s="3"/>
      <c r="P29" s="3"/>
      <c r="Q29" s="3"/>
      <c r="R29" s="3"/>
      <c r="S29" s="3"/>
    </row>
    <row r="30" spans="1:19" ht="12.5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2"/>
      <c r="K30" s="3"/>
      <c r="L30" s="3"/>
      <c r="M30" s="3"/>
      <c r="N30" s="3"/>
      <c r="O30" s="3"/>
      <c r="P30" s="3"/>
      <c r="Q30" s="3"/>
      <c r="R30" s="3"/>
      <c r="S30" s="3"/>
    </row>
    <row r="31" spans="1:19" ht="12.5" x14ac:dyDescent="0.25">
      <c r="A31" s="35">
        <v>45689</v>
      </c>
      <c r="B31" s="1"/>
      <c r="C31" s="1"/>
      <c r="D31" s="1"/>
      <c r="E31" s="1"/>
      <c r="F31" s="1"/>
      <c r="G31" s="1"/>
      <c r="H31" s="1"/>
      <c r="I31" s="1"/>
      <c r="J31" s="2"/>
      <c r="K31" s="3"/>
      <c r="L31" s="3"/>
      <c r="M31" s="3"/>
      <c r="N31" s="3"/>
      <c r="O31" s="3"/>
      <c r="P31" s="3"/>
      <c r="Q31" s="3"/>
      <c r="R31" s="3"/>
      <c r="S31" s="3"/>
    </row>
    <row r="32" spans="1:19" ht="13" x14ac:dyDescent="0.3">
      <c r="A32" s="4" t="s">
        <v>0</v>
      </c>
      <c r="B32" s="1"/>
      <c r="C32" s="5" t="s">
        <v>1</v>
      </c>
      <c r="D32" s="1"/>
      <c r="E32" s="5" t="s">
        <v>2</v>
      </c>
      <c r="F32" s="1"/>
      <c r="G32" s="6" t="s">
        <v>3</v>
      </c>
      <c r="H32" s="7" t="s">
        <v>4</v>
      </c>
      <c r="I32" s="8" t="s">
        <v>5</v>
      </c>
      <c r="J32" s="2"/>
      <c r="K32" s="3"/>
      <c r="L32" s="3"/>
      <c r="M32" s="3"/>
      <c r="N32" s="3"/>
      <c r="O32" s="3"/>
      <c r="P32" s="3"/>
      <c r="Q32" s="3"/>
      <c r="R32" s="3"/>
      <c r="S32" s="3"/>
    </row>
    <row r="33" spans="1:19" ht="13" x14ac:dyDescent="0.3">
      <c r="A33" s="9" t="s">
        <v>6</v>
      </c>
      <c r="B33" s="10">
        <v>1500</v>
      </c>
      <c r="C33" s="11" t="s">
        <v>7</v>
      </c>
      <c r="D33" s="12">
        <v>400</v>
      </c>
      <c r="E33" s="13" t="s">
        <v>8</v>
      </c>
      <c r="F33" s="14"/>
      <c r="G33" s="15">
        <v>0.02</v>
      </c>
      <c r="H33" s="14">
        <f>$B$49*G33</f>
        <v>36</v>
      </c>
      <c r="I33" s="16">
        <f t="shared" ref="I33:I40" si="3">H33-F33</f>
        <v>36</v>
      </c>
      <c r="J33" s="2"/>
      <c r="K33" s="3"/>
      <c r="L33" s="3"/>
      <c r="M33" s="3"/>
      <c r="N33" s="3"/>
      <c r="O33" s="3"/>
      <c r="P33" s="3"/>
      <c r="Q33" s="3"/>
      <c r="R33" s="3"/>
      <c r="S33" s="3"/>
    </row>
    <row r="34" spans="1:19" ht="13" x14ac:dyDescent="0.3">
      <c r="A34" s="9" t="s">
        <v>9</v>
      </c>
      <c r="B34" s="1"/>
      <c r="C34" s="9" t="s">
        <v>14</v>
      </c>
      <c r="D34">
        <v>100</v>
      </c>
      <c r="E34" s="13" t="s">
        <v>10</v>
      </c>
      <c r="F34" s="14">
        <v>300</v>
      </c>
      <c r="G34" s="15">
        <v>0.1</v>
      </c>
      <c r="H34" s="14">
        <f t="shared" ref="H34:H40" si="4">$B$49*G34</f>
        <v>180</v>
      </c>
      <c r="I34" s="16">
        <f t="shared" si="3"/>
        <v>-120</v>
      </c>
      <c r="J34" s="2"/>
      <c r="K34" s="3"/>
      <c r="L34" s="3"/>
      <c r="M34" s="3"/>
      <c r="N34" s="3"/>
      <c r="O34" s="3"/>
      <c r="P34" s="3"/>
      <c r="Q34" s="3"/>
      <c r="R34" s="3"/>
      <c r="S34" s="3"/>
    </row>
    <row r="35" spans="1:19" ht="13" x14ac:dyDescent="0.3">
      <c r="A35" s="9" t="s">
        <v>28</v>
      </c>
      <c r="B35" s="1">
        <v>300</v>
      </c>
      <c r="C35" s="9" t="s">
        <v>29</v>
      </c>
      <c r="D35" s="1"/>
      <c r="E35" s="13" t="s">
        <v>11</v>
      </c>
      <c r="F35" s="17"/>
      <c r="G35" s="15">
        <v>0.05</v>
      </c>
      <c r="H35" s="14">
        <f t="shared" si="4"/>
        <v>90</v>
      </c>
      <c r="I35" s="16">
        <f t="shared" si="3"/>
        <v>90</v>
      </c>
      <c r="J35" s="2"/>
      <c r="K35" s="3"/>
      <c r="L35" s="3"/>
      <c r="M35" s="3"/>
      <c r="N35" s="3"/>
      <c r="O35" s="3"/>
      <c r="P35" s="3"/>
      <c r="Q35" s="3"/>
      <c r="R35" s="3"/>
      <c r="S35" s="3"/>
    </row>
    <row r="36" spans="1:19" ht="13" x14ac:dyDescent="0.3">
      <c r="A36" s="9" t="s">
        <v>12</v>
      </c>
      <c r="B36" s="1"/>
      <c r="C36" s="9" t="s">
        <v>17</v>
      </c>
      <c r="D36" s="10">
        <v>20</v>
      </c>
      <c r="E36" s="13" t="s">
        <v>13</v>
      </c>
      <c r="F36" s="14">
        <v>100</v>
      </c>
      <c r="G36" s="15">
        <v>0.05</v>
      </c>
      <c r="H36" s="14">
        <f t="shared" si="4"/>
        <v>90</v>
      </c>
      <c r="I36" s="16">
        <f t="shared" si="3"/>
        <v>-10</v>
      </c>
      <c r="J36" s="2"/>
      <c r="K36" s="3"/>
      <c r="L36" s="3"/>
      <c r="M36" s="3"/>
      <c r="N36" s="3"/>
      <c r="O36" s="3"/>
      <c r="P36" s="3"/>
      <c r="Q36" s="3"/>
      <c r="R36" s="3"/>
      <c r="S36" s="3"/>
    </row>
    <row r="37" spans="1:19" ht="13" x14ac:dyDescent="0.3">
      <c r="A37" s="11" t="s">
        <v>32</v>
      </c>
      <c r="B37" s="1"/>
      <c r="C37" s="9" t="s">
        <v>18</v>
      </c>
      <c r="D37" s="10">
        <v>30</v>
      </c>
      <c r="E37" s="13" t="s">
        <v>15</v>
      </c>
      <c r="F37" s="14"/>
      <c r="G37" s="15">
        <v>0.03</v>
      </c>
      <c r="H37" s="14">
        <f t="shared" si="4"/>
        <v>54</v>
      </c>
      <c r="I37" s="16">
        <f t="shared" si="3"/>
        <v>54</v>
      </c>
      <c r="J37" s="2"/>
      <c r="K37" s="3"/>
      <c r="L37" s="3"/>
      <c r="M37" s="3"/>
      <c r="N37" s="3"/>
      <c r="O37" s="3"/>
      <c r="P37" s="3"/>
      <c r="Q37" s="3"/>
      <c r="R37" s="3"/>
      <c r="S37" s="3"/>
    </row>
    <row r="38" spans="1:19" ht="13" x14ac:dyDescent="0.3">
      <c r="A38" s="9"/>
      <c r="B38" s="1"/>
      <c r="C38" s="9" t="s">
        <v>30</v>
      </c>
      <c r="D38" s="1">
        <v>150</v>
      </c>
      <c r="E38" s="13" t="s">
        <v>16</v>
      </c>
      <c r="F38" s="17"/>
      <c r="G38" s="15">
        <v>0.05</v>
      </c>
      <c r="H38" s="14">
        <f t="shared" si="4"/>
        <v>90</v>
      </c>
      <c r="I38" s="16">
        <f t="shared" si="3"/>
        <v>90</v>
      </c>
      <c r="J38" s="2"/>
      <c r="K38" s="3"/>
      <c r="L38" s="3"/>
      <c r="M38" s="3"/>
      <c r="N38" s="3"/>
      <c r="O38" s="3"/>
      <c r="P38" s="3"/>
      <c r="Q38" s="3"/>
      <c r="R38" s="3"/>
      <c r="S38" s="3"/>
    </row>
    <row r="39" spans="1:19" ht="13" x14ac:dyDescent="0.3">
      <c r="A39" s="9"/>
      <c r="B39" s="1"/>
      <c r="C39" s="9" t="s">
        <v>34</v>
      </c>
      <c r="D39" s="1"/>
      <c r="E39" s="13" t="s">
        <v>31</v>
      </c>
      <c r="F39" s="17"/>
      <c r="G39" s="15">
        <v>0.05</v>
      </c>
      <c r="H39" s="14">
        <f t="shared" si="4"/>
        <v>90</v>
      </c>
      <c r="I39" s="16">
        <f t="shared" si="3"/>
        <v>90</v>
      </c>
      <c r="J39" s="2"/>
      <c r="K39" s="3"/>
      <c r="L39" s="3"/>
      <c r="M39" s="3"/>
      <c r="N39" s="3"/>
      <c r="O39" s="3"/>
      <c r="P39" s="3"/>
      <c r="Q39" s="3"/>
      <c r="R39" s="3"/>
      <c r="S39" s="3"/>
    </row>
    <row r="40" spans="1:19" ht="13" x14ac:dyDescent="0.3">
      <c r="A40" s="9"/>
      <c r="B40" s="1"/>
      <c r="C40" s="9" t="s">
        <v>35</v>
      </c>
      <c r="D40" s="1"/>
      <c r="E40" s="13" t="s">
        <v>33</v>
      </c>
      <c r="F40" s="17"/>
      <c r="G40" s="15">
        <v>0.05</v>
      </c>
      <c r="H40" s="14">
        <f t="shared" si="4"/>
        <v>90</v>
      </c>
      <c r="I40" s="16">
        <f t="shared" si="3"/>
        <v>90</v>
      </c>
      <c r="J40" s="2"/>
      <c r="K40" s="3"/>
      <c r="L40" s="3"/>
      <c r="M40" s="3"/>
      <c r="N40" s="3"/>
      <c r="O40" s="3"/>
      <c r="P40" s="3"/>
      <c r="Q40" s="3"/>
      <c r="R40" s="3"/>
      <c r="S40" s="3"/>
    </row>
    <row r="41" spans="1:19" ht="13" x14ac:dyDescent="0.3">
      <c r="A41" s="9"/>
      <c r="B41" s="1"/>
      <c r="C41" s="9"/>
      <c r="D41" s="1"/>
      <c r="F41" s="1"/>
      <c r="G41" s="1"/>
      <c r="H41" s="1"/>
      <c r="I41" s="1"/>
      <c r="J41" s="2"/>
      <c r="K41" s="3"/>
      <c r="L41" s="3"/>
      <c r="M41" s="3"/>
      <c r="N41" s="3"/>
      <c r="O41" s="3"/>
      <c r="P41" s="3"/>
      <c r="Q41" s="3"/>
      <c r="R41" s="3"/>
      <c r="S41" s="3"/>
    </row>
    <row r="42" spans="1:19" ht="13" x14ac:dyDescent="0.3">
      <c r="A42" s="9"/>
      <c r="B42" s="1"/>
      <c r="D42" s="1"/>
      <c r="E42" s="1"/>
      <c r="F42" s="1"/>
      <c r="G42" s="1"/>
      <c r="H42" s="1"/>
      <c r="I42" s="1"/>
      <c r="J42" s="2"/>
      <c r="K42" s="3"/>
      <c r="L42" s="3"/>
      <c r="M42" s="3"/>
      <c r="N42" s="3"/>
      <c r="O42" s="3"/>
      <c r="P42" s="3"/>
      <c r="Q42" s="3"/>
      <c r="R42" s="3"/>
      <c r="S42" s="3"/>
    </row>
    <row r="43" spans="1:19" ht="12.5" x14ac:dyDescent="0.25">
      <c r="A43" s="1"/>
      <c r="B43" s="1"/>
      <c r="D43" s="10"/>
      <c r="E43" s="1"/>
      <c r="F43" s="1"/>
      <c r="G43" s="1"/>
      <c r="H43" s="1"/>
      <c r="I43" s="1"/>
      <c r="J43" s="2"/>
      <c r="K43" s="3"/>
      <c r="L43" s="3"/>
      <c r="M43" s="3"/>
      <c r="N43" s="3"/>
      <c r="O43" s="3"/>
      <c r="P43" s="3"/>
      <c r="Q43" s="3"/>
      <c r="R43" s="3"/>
      <c r="S43" s="3"/>
    </row>
    <row r="44" spans="1:19" ht="12.5" x14ac:dyDescent="0.25">
      <c r="A44" s="1"/>
      <c r="B44" s="1"/>
      <c r="C44" s="1"/>
      <c r="D44" s="1"/>
      <c r="E44" s="1"/>
      <c r="F44" s="1"/>
      <c r="G44" s="1"/>
      <c r="H44" s="1"/>
      <c r="I44" s="1"/>
      <c r="J44" s="2"/>
      <c r="K44" s="3"/>
      <c r="L44" s="3"/>
      <c r="M44" s="3"/>
      <c r="N44" s="3"/>
      <c r="O44" s="3"/>
      <c r="P44" s="3"/>
      <c r="Q44" s="3"/>
      <c r="R44" s="3"/>
      <c r="S44" s="3"/>
    </row>
    <row r="45" spans="1:19" ht="12.5" x14ac:dyDescent="0.25">
      <c r="A45" s="1"/>
      <c r="B45" s="1"/>
      <c r="C45" s="1"/>
      <c r="D45" s="1"/>
      <c r="E45" s="18" t="s">
        <v>19</v>
      </c>
      <c r="F45" s="1">
        <v>50</v>
      </c>
      <c r="G45" s="1"/>
      <c r="H45" s="1"/>
      <c r="I45" s="1"/>
      <c r="J45" s="2"/>
      <c r="K45" s="3"/>
      <c r="L45" s="3"/>
      <c r="M45" s="3"/>
      <c r="N45" s="3"/>
      <c r="O45" s="3"/>
      <c r="P45" s="3"/>
      <c r="Q45" s="3"/>
      <c r="R45" s="3"/>
      <c r="S45" s="3"/>
    </row>
    <row r="46" spans="1:19" ht="12.5" x14ac:dyDescent="0.25">
      <c r="A46" s="1"/>
      <c r="B46" s="1"/>
      <c r="C46" s="1"/>
      <c r="D46" s="1"/>
      <c r="E46" s="1"/>
      <c r="F46" s="1"/>
      <c r="G46" s="1"/>
      <c r="H46" s="1"/>
      <c r="I46" s="1"/>
      <c r="J46" s="2"/>
      <c r="K46" s="3"/>
      <c r="L46" s="3"/>
      <c r="M46" s="3"/>
      <c r="N46" s="3"/>
      <c r="O46" s="3"/>
      <c r="P46" s="3"/>
      <c r="Q46" s="3"/>
      <c r="R46" s="3"/>
      <c r="S46" s="3"/>
    </row>
    <row r="47" spans="1:19" ht="12.5" x14ac:dyDescent="0.25">
      <c r="A47" s="1"/>
      <c r="B47" s="1"/>
      <c r="C47" s="1"/>
      <c r="D47" s="1"/>
      <c r="E47" s="1"/>
      <c r="F47" s="1"/>
      <c r="G47" s="1"/>
      <c r="H47" s="1"/>
      <c r="I47" s="1"/>
      <c r="J47" s="2"/>
      <c r="K47" s="3"/>
      <c r="L47" s="3"/>
      <c r="M47" s="3"/>
      <c r="N47" s="3"/>
      <c r="O47" s="3"/>
      <c r="P47" s="3"/>
      <c r="Q47" s="3"/>
      <c r="R47" s="3"/>
      <c r="S47" s="3"/>
    </row>
    <row r="48" spans="1:19" ht="12.5" x14ac:dyDescent="0.25">
      <c r="A48" s="1"/>
      <c r="B48" s="1"/>
      <c r="C48" s="1"/>
      <c r="D48" s="1"/>
      <c r="E48" s="1"/>
      <c r="F48" s="1"/>
      <c r="G48" s="1"/>
      <c r="H48" s="1"/>
      <c r="I48" s="1"/>
      <c r="J48" s="2"/>
      <c r="K48" s="3"/>
      <c r="L48" s="3"/>
      <c r="M48" s="3"/>
      <c r="N48" s="3"/>
      <c r="O48" s="3"/>
      <c r="P48" s="3"/>
      <c r="Q48" s="3"/>
      <c r="R48" s="3"/>
      <c r="S48" s="3"/>
    </row>
    <row r="49" spans="1:19" ht="12.5" x14ac:dyDescent="0.25">
      <c r="A49" s="19" t="s">
        <v>20</v>
      </c>
      <c r="B49" s="20">
        <f>SUM(B33:B37)</f>
        <v>1800</v>
      </c>
      <c r="C49" s="7" t="s">
        <v>20</v>
      </c>
      <c r="D49" s="21">
        <f>SUM(D33:D48)</f>
        <v>700</v>
      </c>
      <c r="E49" s="7" t="s">
        <v>20</v>
      </c>
      <c r="F49" s="21">
        <f>SUM(F33:F48)</f>
        <v>450</v>
      </c>
      <c r="G49" s="1"/>
      <c r="H49" s="1"/>
      <c r="I49" s="1"/>
      <c r="J49" s="2"/>
      <c r="K49" s="3"/>
      <c r="L49" s="3"/>
      <c r="M49" s="3"/>
      <c r="N49" s="3"/>
      <c r="O49" s="3"/>
      <c r="P49" s="3"/>
      <c r="Q49" s="3"/>
      <c r="R49" s="3"/>
      <c r="S49" s="3"/>
    </row>
    <row r="50" spans="1:19" ht="12.5" x14ac:dyDescent="0.25">
      <c r="A50" s="1"/>
      <c r="B50" s="1"/>
      <c r="C50" s="1"/>
      <c r="D50" s="1"/>
      <c r="E50" s="1"/>
      <c r="F50" s="1"/>
      <c r="G50" s="1"/>
      <c r="H50" s="1"/>
      <c r="I50" s="1"/>
      <c r="J50" s="2"/>
      <c r="K50" s="3"/>
      <c r="L50" s="3"/>
      <c r="M50" s="3"/>
      <c r="N50" s="3"/>
      <c r="O50" s="3"/>
      <c r="P50" s="3"/>
      <c r="Q50" s="3"/>
      <c r="R50" s="3"/>
      <c r="S50" s="3"/>
    </row>
    <row r="51" spans="1:19" ht="13" x14ac:dyDescent="0.3">
      <c r="A51" s="22" t="s">
        <v>21</v>
      </c>
      <c r="B51" s="23">
        <f>B49-D49-F49</f>
        <v>650</v>
      </c>
      <c r="C51" s="1"/>
      <c r="D51" s="24" t="s">
        <v>22</v>
      </c>
      <c r="E51" s="1"/>
      <c r="F51" s="1"/>
      <c r="G51" s="1"/>
      <c r="H51" s="1"/>
      <c r="I51" s="1"/>
      <c r="J51" s="2"/>
      <c r="K51" s="3"/>
      <c r="L51" s="3"/>
      <c r="M51" s="3"/>
      <c r="N51" s="3"/>
      <c r="O51" s="3"/>
      <c r="P51" s="3"/>
      <c r="Q51" s="3"/>
      <c r="R51" s="3"/>
      <c r="S51" s="3"/>
    </row>
    <row r="52" spans="1:19" ht="12.5" x14ac:dyDescent="0.25">
      <c r="A52" s="25" t="s">
        <v>24</v>
      </c>
      <c r="B52" s="25">
        <v>150</v>
      </c>
      <c r="C52" s="1"/>
      <c r="D52" s="26">
        <f>B51/B49</f>
        <v>0.3611111111111111</v>
      </c>
      <c r="E52" s="1"/>
      <c r="F52" s="1"/>
      <c r="G52" s="1"/>
      <c r="H52" s="1"/>
      <c r="I52" s="1"/>
      <c r="J52" s="2"/>
      <c r="K52" s="3"/>
      <c r="L52" s="3"/>
      <c r="M52" s="3"/>
      <c r="N52" s="3"/>
      <c r="O52" s="3"/>
      <c r="P52" s="3"/>
      <c r="Q52" s="3"/>
      <c r="R52" s="3"/>
      <c r="S52" s="3"/>
    </row>
    <row r="53" spans="1:19" ht="12.5" x14ac:dyDescent="0.25">
      <c r="A53" s="25" t="s">
        <v>25</v>
      </c>
      <c r="B53" s="27">
        <v>200</v>
      </c>
      <c r="C53" s="1"/>
      <c r="D53" s="1"/>
      <c r="E53" s="1"/>
      <c r="F53" s="1"/>
      <c r="G53" s="1"/>
      <c r="H53" s="1"/>
      <c r="I53" s="1"/>
      <c r="J53" s="2"/>
      <c r="K53" s="3"/>
      <c r="L53" s="3"/>
      <c r="M53" s="3"/>
      <c r="N53" s="3"/>
      <c r="O53" s="3"/>
      <c r="P53" s="3"/>
      <c r="Q53" s="3"/>
      <c r="R53" s="3"/>
      <c r="S53" s="3"/>
    </row>
    <row r="54" spans="1:19" ht="12.5" x14ac:dyDescent="0.25">
      <c r="A54" s="25" t="s">
        <v>26</v>
      </c>
      <c r="B54" s="25"/>
      <c r="C54" s="1"/>
      <c r="D54" s="1"/>
      <c r="E54" s="1"/>
      <c r="F54" s="1"/>
      <c r="G54" s="1"/>
      <c r="H54" s="1"/>
      <c r="I54" s="1"/>
      <c r="J54" s="2"/>
      <c r="K54" s="3"/>
      <c r="L54" s="3"/>
      <c r="M54" s="3"/>
      <c r="N54" s="3"/>
      <c r="O54" s="3"/>
      <c r="P54" s="3"/>
      <c r="Q54" s="3"/>
      <c r="R54" s="3"/>
      <c r="S54" s="3"/>
    </row>
    <row r="55" spans="1:19" ht="12.5" x14ac:dyDescent="0.25">
      <c r="A55" s="25" t="s">
        <v>27</v>
      </c>
      <c r="B55" s="25"/>
      <c r="C55" s="1"/>
      <c r="D55" s="1"/>
      <c r="E55" s="1"/>
      <c r="F55" s="1"/>
      <c r="G55" s="1"/>
      <c r="H55" s="1"/>
      <c r="I55" s="1"/>
      <c r="J55" s="2"/>
      <c r="K55" s="3"/>
      <c r="L55" s="3"/>
      <c r="M55" s="3"/>
      <c r="N55" s="3"/>
      <c r="O55" s="3"/>
      <c r="P55" s="3"/>
      <c r="Q55" s="3"/>
      <c r="R55" s="3"/>
      <c r="S55" s="3"/>
    </row>
    <row r="56" spans="1:19" ht="12.5" x14ac:dyDescent="0.25">
      <c r="A56" s="28" t="s">
        <v>23</v>
      </c>
      <c r="B56" s="29">
        <f>B51-B52-B53-B54-B55</f>
        <v>300</v>
      </c>
      <c r="C56" s="1"/>
      <c r="D56" s="1"/>
      <c r="E56" s="1"/>
      <c r="F56" s="1"/>
      <c r="G56" s="1"/>
      <c r="H56" s="1"/>
      <c r="I56" s="1"/>
      <c r="J56" s="2"/>
      <c r="K56" s="3"/>
      <c r="L56" s="3"/>
      <c r="M56" s="3"/>
      <c r="N56" s="3"/>
      <c r="O56" s="3"/>
      <c r="P56" s="3"/>
      <c r="Q56" s="3"/>
      <c r="R56" s="3"/>
      <c r="S56" s="3"/>
    </row>
    <row r="57" spans="1:19" ht="12.5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2"/>
      <c r="K57" s="3"/>
      <c r="L57" s="3"/>
      <c r="M57" s="3"/>
      <c r="N57" s="3"/>
      <c r="O57" s="3"/>
      <c r="P57" s="3"/>
      <c r="Q57" s="3"/>
      <c r="R57" s="3"/>
      <c r="S57" s="3"/>
    </row>
    <row r="58" spans="1:19" ht="12.5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2"/>
      <c r="K58" s="3"/>
      <c r="L58" s="3"/>
      <c r="M58" s="3"/>
      <c r="N58" s="3"/>
      <c r="O58" s="3"/>
      <c r="P58" s="3"/>
      <c r="Q58" s="3"/>
      <c r="R58" s="3"/>
      <c r="S58" s="3"/>
    </row>
    <row r="59" spans="1:19" ht="12.5" x14ac:dyDescent="0.25">
      <c r="A59" s="35">
        <v>45717</v>
      </c>
      <c r="B59" s="1"/>
      <c r="C59" s="1"/>
      <c r="D59" s="1"/>
      <c r="E59" s="1"/>
      <c r="F59" s="1"/>
      <c r="G59" s="1"/>
      <c r="H59" s="1"/>
      <c r="I59" s="1"/>
      <c r="J59" s="2"/>
      <c r="K59" s="3"/>
      <c r="L59" s="3"/>
      <c r="M59" s="3"/>
      <c r="N59" s="3"/>
      <c r="O59" s="3"/>
      <c r="P59" s="3"/>
      <c r="Q59" s="3"/>
      <c r="R59" s="3"/>
      <c r="S59" s="3"/>
    </row>
    <row r="60" spans="1:19" ht="13" x14ac:dyDescent="0.3">
      <c r="A60" s="4" t="s">
        <v>0</v>
      </c>
      <c r="B60" s="1"/>
      <c r="C60" s="5" t="s">
        <v>1</v>
      </c>
      <c r="D60" s="1"/>
      <c r="E60" s="5" t="s">
        <v>2</v>
      </c>
      <c r="F60" s="1"/>
      <c r="G60" s="6" t="s">
        <v>3</v>
      </c>
      <c r="H60" s="7" t="s">
        <v>4</v>
      </c>
      <c r="I60" s="8" t="s">
        <v>5</v>
      </c>
      <c r="J60" s="2"/>
      <c r="K60" s="3"/>
      <c r="L60" s="3"/>
      <c r="M60" s="3"/>
      <c r="N60" s="3"/>
      <c r="O60" s="3"/>
      <c r="P60" s="3"/>
      <c r="Q60" s="3"/>
      <c r="R60" s="3"/>
      <c r="S60" s="3"/>
    </row>
    <row r="61" spans="1:19" ht="13" x14ac:dyDescent="0.3">
      <c r="A61" s="9" t="s">
        <v>6</v>
      </c>
      <c r="B61" s="10">
        <v>1500</v>
      </c>
      <c r="C61" s="11" t="s">
        <v>7</v>
      </c>
      <c r="D61" s="12">
        <v>400</v>
      </c>
      <c r="E61" s="13" t="s">
        <v>8</v>
      </c>
      <c r="F61" s="14"/>
      <c r="G61" s="15">
        <v>0.02</v>
      </c>
      <c r="H61" s="14">
        <f>$B$77*G61</f>
        <v>36</v>
      </c>
      <c r="I61" s="16">
        <f t="shared" ref="I61:I68" si="5">H61-F61</f>
        <v>36</v>
      </c>
      <c r="J61" s="2"/>
      <c r="K61" s="3"/>
      <c r="L61" s="3"/>
      <c r="M61" s="3"/>
      <c r="N61" s="3"/>
      <c r="O61" s="3"/>
      <c r="P61" s="3"/>
      <c r="Q61" s="3"/>
      <c r="R61" s="3"/>
      <c r="S61" s="3"/>
    </row>
    <row r="62" spans="1:19" ht="13" x14ac:dyDescent="0.3">
      <c r="A62" s="9" t="s">
        <v>9</v>
      </c>
      <c r="B62" s="1"/>
      <c r="C62" s="9" t="s">
        <v>14</v>
      </c>
      <c r="D62">
        <v>100</v>
      </c>
      <c r="E62" s="13" t="s">
        <v>10</v>
      </c>
      <c r="F62" s="14">
        <v>300</v>
      </c>
      <c r="G62" s="15">
        <v>0.1</v>
      </c>
      <c r="H62" s="14">
        <f t="shared" ref="H62:H68" si="6">$B$77*G62</f>
        <v>180</v>
      </c>
      <c r="I62" s="16">
        <f t="shared" si="5"/>
        <v>-120</v>
      </c>
      <c r="J62" s="2"/>
      <c r="K62" s="3"/>
      <c r="L62" s="3"/>
      <c r="M62" s="3"/>
      <c r="N62" s="3"/>
      <c r="O62" s="3"/>
      <c r="P62" s="3"/>
      <c r="Q62" s="3"/>
      <c r="R62" s="3"/>
      <c r="S62" s="3"/>
    </row>
    <row r="63" spans="1:19" ht="13" x14ac:dyDescent="0.3">
      <c r="A63" s="9" t="s">
        <v>28</v>
      </c>
      <c r="B63" s="1">
        <v>300</v>
      </c>
      <c r="C63" s="9" t="s">
        <v>29</v>
      </c>
      <c r="D63" s="1"/>
      <c r="E63" s="13" t="s">
        <v>11</v>
      </c>
      <c r="F63" s="17"/>
      <c r="G63" s="15">
        <v>0.05</v>
      </c>
      <c r="H63" s="14">
        <f t="shared" si="6"/>
        <v>90</v>
      </c>
      <c r="I63" s="16">
        <f t="shared" si="5"/>
        <v>90</v>
      </c>
      <c r="J63" s="2"/>
      <c r="K63" s="3"/>
      <c r="L63" s="3"/>
      <c r="M63" s="3"/>
      <c r="N63" s="3"/>
      <c r="O63" s="3"/>
      <c r="P63" s="3"/>
      <c r="Q63" s="3"/>
      <c r="R63" s="3"/>
      <c r="S63" s="3"/>
    </row>
    <row r="64" spans="1:19" ht="13" x14ac:dyDescent="0.3">
      <c r="A64" s="9" t="s">
        <v>12</v>
      </c>
      <c r="B64" s="1"/>
      <c r="C64" s="9" t="s">
        <v>17</v>
      </c>
      <c r="D64" s="10">
        <v>20</v>
      </c>
      <c r="E64" s="13" t="s">
        <v>13</v>
      </c>
      <c r="F64" s="14">
        <v>100</v>
      </c>
      <c r="G64" s="15">
        <v>0.05</v>
      </c>
      <c r="H64" s="14">
        <f t="shared" si="6"/>
        <v>90</v>
      </c>
      <c r="I64" s="16">
        <f t="shared" si="5"/>
        <v>-10</v>
      </c>
      <c r="J64" s="2"/>
      <c r="K64" s="3"/>
      <c r="L64" s="3"/>
      <c r="M64" s="3"/>
      <c r="N64" s="3"/>
      <c r="O64" s="3"/>
      <c r="P64" s="3"/>
      <c r="Q64" s="3"/>
      <c r="R64" s="3"/>
      <c r="S64" s="3"/>
    </row>
    <row r="65" spans="1:19" ht="13" x14ac:dyDescent="0.3">
      <c r="A65" s="11" t="s">
        <v>32</v>
      </c>
      <c r="B65" s="1"/>
      <c r="C65" s="9" t="s">
        <v>18</v>
      </c>
      <c r="D65" s="10">
        <v>30</v>
      </c>
      <c r="E65" s="13" t="s">
        <v>15</v>
      </c>
      <c r="F65" s="14"/>
      <c r="G65" s="15">
        <v>0.03</v>
      </c>
      <c r="H65" s="14">
        <f t="shared" si="6"/>
        <v>54</v>
      </c>
      <c r="I65" s="16">
        <f t="shared" si="5"/>
        <v>54</v>
      </c>
      <c r="J65" s="2"/>
      <c r="K65" s="3"/>
      <c r="L65" s="3"/>
      <c r="M65" s="3"/>
      <c r="N65" s="3"/>
      <c r="O65" s="3"/>
      <c r="P65" s="3"/>
      <c r="Q65" s="3"/>
      <c r="R65" s="3"/>
      <c r="S65" s="3"/>
    </row>
    <row r="66" spans="1:19" ht="13" x14ac:dyDescent="0.3">
      <c r="A66" s="9"/>
      <c r="B66" s="1"/>
      <c r="C66" s="9" t="s">
        <v>30</v>
      </c>
      <c r="D66" s="1">
        <v>150</v>
      </c>
      <c r="E66" s="13" t="s">
        <v>16</v>
      </c>
      <c r="F66" s="17"/>
      <c r="G66" s="15">
        <v>0.05</v>
      </c>
      <c r="H66" s="14">
        <f t="shared" si="6"/>
        <v>90</v>
      </c>
      <c r="I66" s="16">
        <f t="shared" si="5"/>
        <v>90</v>
      </c>
      <c r="J66" s="2"/>
      <c r="K66" s="3"/>
      <c r="L66" s="3"/>
      <c r="M66" s="3"/>
      <c r="N66" s="3"/>
      <c r="O66" s="3"/>
      <c r="P66" s="3"/>
      <c r="Q66" s="3"/>
      <c r="R66" s="3"/>
      <c r="S66" s="3"/>
    </row>
    <row r="67" spans="1:19" ht="13" x14ac:dyDescent="0.3">
      <c r="A67" s="9"/>
      <c r="B67" s="1"/>
      <c r="C67" s="9" t="s">
        <v>34</v>
      </c>
      <c r="D67" s="1"/>
      <c r="E67" s="13" t="s">
        <v>31</v>
      </c>
      <c r="F67" s="17"/>
      <c r="G67" s="15">
        <v>0.05</v>
      </c>
      <c r="H67" s="14">
        <f t="shared" si="6"/>
        <v>90</v>
      </c>
      <c r="I67" s="16">
        <f t="shared" si="5"/>
        <v>90</v>
      </c>
      <c r="J67" s="2"/>
      <c r="K67" s="3"/>
      <c r="L67" s="3"/>
      <c r="M67" s="3"/>
      <c r="N67" s="3"/>
      <c r="O67" s="3"/>
      <c r="P67" s="3"/>
      <c r="Q67" s="3"/>
      <c r="R67" s="3"/>
      <c r="S67" s="3"/>
    </row>
    <row r="68" spans="1:19" ht="13" x14ac:dyDescent="0.3">
      <c r="A68" s="9"/>
      <c r="B68" s="1"/>
      <c r="C68" s="9" t="s">
        <v>35</v>
      </c>
      <c r="D68" s="1"/>
      <c r="E68" s="13" t="s">
        <v>33</v>
      </c>
      <c r="F68" s="17"/>
      <c r="G68" s="15">
        <v>0.05</v>
      </c>
      <c r="H68" s="14">
        <f t="shared" si="6"/>
        <v>90</v>
      </c>
      <c r="I68" s="16">
        <f t="shared" si="5"/>
        <v>90</v>
      </c>
      <c r="J68" s="2"/>
      <c r="K68" s="3"/>
      <c r="L68" s="3"/>
      <c r="M68" s="3"/>
      <c r="N68" s="3"/>
      <c r="O68" s="3"/>
      <c r="P68" s="3"/>
      <c r="Q68" s="3"/>
      <c r="R68" s="3"/>
      <c r="S68" s="3"/>
    </row>
    <row r="69" spans="1:19" ht="13" x14ac:dyDescent="0.3">
      <c r="A69" s="9"/>
      <c r="B69" s="1"/>
      <c r="C69" s="9"/>
      <c r="D69" s="1"/>
      <c r="F69" s="1"/>
      <c r="G69" s="1"/>
      <c r="H69" s="1"/>
      <c r="I69" s="1"/>
      <c r="J69" s="2"/>
      <c r="K69" s="3"/>
      <c r="L69" s="3"/>
      <c r="M69" s="3"/>
      <c r="N69" s="3"/>
      <c r="O69" s="3"/>
      <c r="P69" s="3"/>
      <c r="Q69" s="3"/>
      <c r="R69" s="3"/>
      <c r="S69" s="3"/>
    </row>
    <row r="70" spans="1:19" ht="13" x14ac:dyDescent="0.3">
      <c r="A70" s="9"/>
      <c r="B70" s="1"/>
      <c r="D70" s="1"/>
      <c r="E70" s="1"/>
      <c r="F70" s="1"/>
      <c r="G70" s="1"/>
      <c r="H70" s="1"/>
      <c r="I70" s="1"/>
      <c r="J70" s="2"/>
      <c r="K70" s="3"/>
      <c r="L70" s="3"/>
      <c r="M70" s="3"/>
      <c r="N70" s="3"/>
      <c r="O70" s="3"/>
      <c r="P70" s="3"/>
      <c r="Q70" s="3"/>
      <c r="R70" s="3"/>
      <c r="S70" s="3"/>
    </row>
    <row r="71" spans="1:19" ht="12.5" x14ac:dyDescent="0.25">
      <c r="A71" s="1"/>
      <c r="B71" s="1"/>
      <c r="D71" s="10"/>
      <c r="E71" s="1"/>
      <c r="F71" s="1"/>
      <c r="G71" s="1"/>
      <c r="H71" s="1"/>
      <c r="I71" s="1"/>
      <c r="J71" s="2"/>
      <c r="K71" s="3"/>
      <c r="L71" s="3"/>
      <c r="M71" s="3"/>
      <c r="N71" s="3"/>
      <c r="O71" s="3"/>
      <c r="P71" s="3"/>
      <c r="Q71" s="3"/>
      <c r="R71" s="3"/>
      <c r="S71" s="3"/>
    </row>
    <row r="72" spans="1:19" ht="12.5" x14ac:dyDescent="0.25">
      <c r="A72" s="1"/>
      <c r="B72" s="1"/>
      <c r="C72" s="1"/>
      <c r="D72" s="1"/>
      <c r="E72" s="1"/>
      <c r="F72" s="1"/>
      <c r="G72" s="1"/>
      <c r="H72" s="1"/>
      <c r="I72" s="1"/>
      <c r="J72" s="2"/>
      <c r="K72" s="3"/>
      <c r="L72" s="3"/>
      <c r="M72" s="3"/>
      <c r="N72" s="3"/>
      <c r="O72" s="3"/>
      <c r="P72" s="3"/>
      <c r="Q72" s="3"/>
      <c r="R72" s="3"/>
      <c r="S72" s="3"/>
    </row>
    <row r="73" spans="1:19" ht="12.5" x14ac:dyDescent="0.25">
      <c r="A73" s="1"/>
      <c r="B73" s="1"/>
      <c r="C73" s="1"/>
      <c r="D73" s="1"/>
      <c r="E73" s="18" t="s">
        <v>19</v>
      </c>
      <c r="F73" s="1">
        <v>50</v>
      </c>
      <c r="G73" s="1"/>
      <c r="H73" s="1"/>
      <c r="I73" s="1"/>
      <c r="J73" s="2"/>
      <c r="K73" s="3"/>
      <c r="L73" s="3"/>
      <c r="M73" s="3"/>
      <c r="N73" s="3"/>
      <c r="O73" s="3"/>
      <c r="P73" s="3"/>
      <c r="Q73" s="3"/>
      <c r="R73" s="3"/>
      <c r="S73" s="3"/>
    </row>
    <row r="74" spans="1:19" ht="12.5" x14ac:dyDescent="0.25">
      <c r="A74" s="1"/>
      <c r="B74" s="1"/>
      <c r="C74" s="1"/>
      <c r="D74" s="1"/>
      <c r="E74" s="1"/>
      <c r="F74" s="1"/>
      <c r="G74" s="1"/>
      <c r="H74" s="1"/>
      <c r="I74" s="1"/>
      <c r="J74" s="2"/>
      <c r="K74" s="3"/>
      <c r="L74" s="3"/>
      <c r="M74" s="3"/>
      <c r="N74" s="3"/>
      <c r="O74" s="3"/>
      <c r="P74" s="3"/>
      <c r="Q74" s="3"/>
      <c r="R74" s="3"/>
      <c r="S74" s="3"/>
    </row>
    <row r="75" spans="1:19" ht="12.5" x14ac:dyDescent="0.25">
      <c r="A75" s="1"/>
      <c r="B75" s="1"/>
      <c r="C75" s="1"/>
      <c r="D75" s="1"/>
      <c r="E75" s="1"/>
      <c r="F75" s="1"/>
      <c r="G75" s="1"/>
      <c r="H75" s="1"/>
      <c r="I75" s="1"/>
      <c r="J75" s="2"/>
      <c r="K75" s="3"/>
      <c r="L75" s="3"/>
      <c r="M75" s="3"/>
      <c r="N75" s="3"/>
      <c r="O75" s="3"/>
      <c r="P75" s="3"/>
      <c r="Q75" s="3"/>
      <c r="R75" s="3"/>
      <c r="S75" s="3"/>
    </row>
    <row r="76" spans="1:19" ht="12.5" x14ac:dyDescent="0.25">
      <c r="A76" s="1"/>
      <c r="B76" s="1"/>
      <c r="C76" s="1"/>
      <c r="D76" s="1"/>
      <c r="E76" s="1"/>
      <c r="F76" s="1"/>
      <c r="G76" s="1"/>
      <c r="H76" s="1"/>
      <c r="I76" s="1"/>
      <c r="J76" s="2"/>
      <c r="K76" s="3"/>
      <c r="L76" s="3"/>
      <c r="M76" s="3"/>
      <c r="N76" s="3"/>
      <c r="O76" s="3"/>
      <c r="P76" s="3"/>
      <c r="Q76" s="3"/>
      <c r="R76" s="3"/>
      <c r="S76" s="3"/>
    </row>
    <row r="77" spans="1:19" ht="12.5" x14ac:dyDescent="0.25">
      <c r="A77" s="19" t="s">
        <v>20</v>
      </c>
      <c r="B77" s="20">
        <f>SUM(B61:B65)</f>
        <v>1800</v>
      </c>
      <c r="C77" s="7" t="s">
        <v>20</v>
      </c>
      <c r="D77" s="21">
        <f>SUM(D61:D76)</f>
        <v>700</v>
      </c>
      <c r="E77" s="7" t="s">
        <v>20</v>
      </c>
      <c r="F77" s="21">
        <f>SUM(F61:F76)</f>
        <v>450</v>
      </c>
      <c r="G77" s="1"/>
      <c r="H77" s="1"/>
      <c r="I77" s="1"/>
      <c r="J77" s="2"/>
      <c r="K77" s="3"/>
      <c r="L77" s="3"/>
      <c r="M77" s="3"/>
      <c r="N77" s="3"/>
      <c r="O77" s="3"/>
      <c r="P77" s="3"/>
      <c r="Q77" s="3"/>
      <c r="R77" s="3"/>
      <c r="S77" s="3"/>
    </row>
    <row r="78" spans="1:19" ht="12.5" x14ac:dyDescent="0.25">
      <c r="A78" s="1"/>
      <c r="B78" s="1"/>
      <c r="C78" s="1"/>
      <c r="D78" s="1"/>
      <c r="E78" s="1"/>
      <c r="F78" s="1"/>
      <c r="G78" s="1"/>
      <c r="H78" s="1"/>
      <c r="I78" s="1"/>
      <c r="J78" s="2"/>
      <c r="K78" s="3"/>
      <c r="L78" s="3"/>
      <c r="M78" s="3"/>
      <c r="N78" s="3"/>
      <c r="O78" s="3"/>
      <c r="P78" s="3"/>
      <c r="Q78" s="3"/>
      <c r="R78" s="3"/>
      <c r="S78" s="3"/>
    </row>
    <row r="79" spans="1:19" ht="13" x14ac:dyDescent="0.3">
      <c r="A79" s="22" t="s">
        <v>21</v>
      </c>
      <c r="B79" s="23">
        <f>B77-D77-F77</f>
        <v>650</v>
      </c>
      <c r="C79" s="1"/>
      <c r="D79" s="24" t="s">
        <v>22</v>
      </c>
      <c r="E79" s="1"/>
      <c r="F79" s="1"/>
      <c r="G79" s="1"/>
      <c r="H79" s="1"/>
      <c r="I79" s="1"/>
      <c r="J79" s="2"/>
      <c r="K79" s="3"/>
      <c r="L79" s="3"/>
      <c r="M79" s="3"/>
      <c r="N79" s="3"/>
      <c r="O79" s="3"/>
      <c r="P79" s="3"/>
      <c r="Q79" s="3"/>
      <c r="R79" s="3"/>
      <c r="S79" s="3"/>
    </row>
    <row r="80" spans="1:19" ht="12.5" x14ac:dyDescent="0.25">
      <c r="A80" s="25" t="s">
        <v>24</v>
      </c>
      <c r="B80" s="25">
        <v>150</v>
      </c>
      <c r="C80" s="1"/>
      <c r="D80" s="26">
        <f>B79/B77</f>
        <v>0.3611111111111111</v>
      </c>
      <c r="E80" s="1"/>
      <c r="F80" s="1"/>
      <c r="G80" s="1"/>
      <c r="H80" s="1"/>
      <c r="I80" s="1"/>
      <c r="J80" s="2"/>
      <c r="K80" s="3"/>
      <c r="L80" s="3"/>
      <c r="M80" s="3"/>
      <c r="N80" s="3"/>
      <c r="O80" s="3"/>
      <c r="P80" s="3"/>
      <c r="Q80" s="3"/>
      <c r="R80" s="3"/>
      <c r="S80" s="3"/>
    </row>
    <row r="81" spans="1:19" ht="12.5" x14ac:dyDescent="0.25">
      <c r="A81" s="25" t="s">
        <v>25</v>
      </c>
      <c r="B81" s="27">
        <v>200</v>
      </c>
      <c r="C81" s="1"/>
      <c r="D81" s="1"/>
      <c r="E81" s="1"/>
      <c r="F81" s="1"/>
      <c r="G81" s="1"/>
      <c r="H81" s="1"/>
      <c r="I81" s="1"/>
      <c r="J81" s="2"/>
      <c r="K81" s="3"/>
      <c r="L81" s="3"/>
      <c r="M81" s="3"/>
      <c r="N81" s="3"/>
      <c r="O81" s="3"/>
      <c r="P81" s="3"/>
      <c r="Q81" s="3"/>
      <c r="R81" s="3"/>
      <c r="S81" s="3"/>
    </row>
    <row r="82" spans="1:19" ht="12.5" x14ac:dyDescent="0.25">
      <c r="A82" s="25" t="s">
        <v>26</v>
      </c>
      <c r="B82" s="25"/>
      <c r="C82" s="1"/>
      <c r="D82" s="1"/>
      <c r="E82" s="1"/>
      <c r="F82" s="1"/>
      <c r="G82" s="1"/>
      <c r="H82" s="1"/>
      <c r="I82" s="1"/>
      <c r="J82" s="2"/>
      <c r="K82" s="3"/>
      <c r="L82" s="3"/>
      <c r="M82" s="3"/>
      <c r="N82" s="3"/>
      <c r="O82" s="3"/>
      <c r="P82" s="3"/>
      <c r="Q82" s="3"/>
      <c r="R82" s="3"/>
      <c r="S82" s="3"/>
    </row>
    <row r="83" spans="1:19" ht="12.5" x14ac:dyDescent="0.25">
      <c r="A83" s="25" t="s">
        <v>27</v>
      </c>
      <c r="B83" s="25"/>
      <c r="C83" s="1"/>
      <c r="D83" s="1"/>
      <c r="E83" s="1"/>
      <c r="F83" s="1"/>
      <c r="G83" s="1"/>
      <c r="H83" s="1"/>
      <c r="I83" s="1"/>
      <c r="J83" s="2"/>
      <c r="K83" s="3"/>
      <c r="L83" s="3"/>
      <c r="M83" s="3"/>
      <c r="N83" s="3"/>
      <c r="O83" s="3"/>
      <c r="P83" s="3"/>
      <c r="Q83" s="3"/>
      <c r="R83" s="3"/>
      <c r="S83" s="3"/>
    </row>
    <row r="84" spans="1:19" ht="12.5" x14ac:dyDescent="0.25">
      <c r="A84" s="28" t="s">
        <v>23</v>
      </c>
      <c r="B84" s="29">
        <f>B79-B80-B81-B82-B83</f>
        <v>300</v>
      </c>
      <c r="C84" s="1"/>
      <c r="D84" s="1"/>
      <c r="E84" s="1"/>
      <c r="F84" s="1"/>
      <c r="G84" s="1"/>
      <c r="H84" s="1"/>
      <c r="I84" s="1"/>
      <c r="J84" s="2"/>
      <c r="K84" s="3"/>
      <c r="L84" s="3"/>
      <c r="M84" s="3"/>
      <c r="N84" s="3"/>
      <c r="O84" s="3"/>
      <c r="P84" s="3"/>
      <c r="Q84" s="3"/>
      <c r="R84" s="3"/>
      <c r="S84" s="3"/>
    </row>
    <row r="85" spans="1:19" ht="12.5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2"/>
      <c r="K85" s="3"/>
      <c r="L85" s="3"/>
      <c r="M85" s="3"/>
      <c r="N85" s="3"/>
      <c r="O85" s="3"/>
      <c r="P85" s="3"/>
      <c r="Q85" s="3"/>
      <c r="R85" s="3"/>
      <c r="S85" s="3"/>
    </row>
    <row r="86" spans="1:19" ht="12.5" x14ac:dyDescent="0.25">
      <c r="A86" s="30"/>
      <c r="B86" s="30"/>
      <c r="C86" s="30"/>
      <c r="D86" s="30"/>
      <c r="E86" s="30"/>
      <c r="F86" s="30"/>
      <c r="G86" s="30"/>
      <c r="H86" s="30"/>
      <c r="I86" s="30"/>
      <c r="J86" s="2"/>
      <c r="K86" s="3"/>
      <c r="L86" s="3"/>
      <c r="M86" s="3"/>
      <c r="N86" s="3"/>
      <c r="O86" s="3"/>
      <c r="P86" s="3"/>
      <c r="Q86" s="3"/>
      <c r="R86" s="3"/>
      <c r="S86" s="3"/>
    </row>
    <row r="87" spans="1:19" ht="12.5" x14ac:dyDescent="0.25">
      <c r="A87" s="35">
        <v>45748</v>
      </c>
      <c r="B87" s="1"/>
      <c r="C87" s="1"/>
      <c r="D87" s="1"/>
      <c r="E87" s="1"/>
      <c r="F87" s="1"/>
      <c r="G87" s="1"/>
      <c r="H87" s="1"/>
      <c r="I87" s="1"/>
      <c r="J87" s="2"/>
      <c r="K87" s="3"/>
      <c r="L87" s="3"/>
      <c r="M87" s="3"/>
      <c r="N87" s="3"/>
      <c r="O87" s="3"/>
      <c r="P87" s="3"/>
      <c r="Q87" s="3"/>
      <c r="R87" s="3"/>
      <c r="S87" s="3"/>
    </row>
    <row r="88" spans="1:19" ht="13" x14ac:dyDescent="0.3">
      <c r="A88" s="4" t="s">
        <v>0</v>
      </c>
      <c r="B88" s="1"/>
      <c r="C88" s="5" t="s">
        <v>1</v>
      </c>
      <c r="D88" s="1"/>
      <c r="E88" s="5" t="s">
        <v>2</v>
      </c>
      <c r="F88" s="1"/>
      <c r="G88" s="6" t="s">
        <v>3</v>
      </c>
      <c r="H88" s="7" t="s">
        <v>4</v>
      </c>
      <c r="I88" s="8" t="s">
        <v>5</v>
      </c>
      <c r="J88" s="2"/>
      <c r="K88" s="3"/>
      <c r="L88" s="3"/>
      <c r="M88" s="3"/>
      <c r="N88" s="3"/>
      <c r="O88" s="3"/>
      <c r="P88" s="3"/>
      <c r="Q88" s="3"/>
      <c r="R88" s="3"/>
      <c r="S88" s="3"/>
    </row>
    <row r="89" spans="1:19" ht="13" x14ac:dyDescent="0.3">
      <c r="A89" s="9" t="s">
        <v>6</v>
      </c>
      <c r="B89" s="10">
        <v>1500</v>
      </c>
      <c r="C89" s="11" t="s">
        <v>7</v>
      </c>
      <c r="D89" s="12">
        <v>400</v>
      </c>
      <c r="E89" s="13" t="s">
        <v>8</v>
      </c>
      <c r="F89" s="14"/>
      <c r="G89" s="15">
        <v>0.02</v>
      </c>
      <c r="H89" s="14">
        <f>$B$105*G89</f>
        <v>36</v>
      </c>
      <c r="I89" s="16">
        <f t="shared" ref="I89:I96" si="7">H89-F89</f>
        <v>36</v>
      </c>
      <c r="J89" s="2"/>
      <c r="K89" s="3"/>
      <c r="L89" s="3"/>
      <c r="M89" s="3"/>
      <c r="N89" s="3"/>
      <c r="O89" s="3"/>
      <c r="P89" s="3"/>
      <c r="Q89" s="3"/>
      <c r="R89" s="3"/>
      <c r="S89" s="3"/>
    </row>
    <row r="90" spans="1:19" ht="13" x14ac:dyDescent="0.3">
      <c r="A90" s="9" t="s">
        <v>9</v>
      </c>
      <c r="B90" s="1"/>
      <c r="C90" s="9" t="s">
        <v>14</v>
      </c>
      <c r="D90">
        <v>100</v>
      </c>
      <c r="E90" s="13" t="s">
        <v>10</v>
      </c>
      <c r="F90" s="14">
        <v>300</v>
      </c>
      <c r="G90" s="15">
        <v>0.1</v>
      </c>
      <c r="H90" s="14">
        <f t="shared" ref="H90:H96" si="8">$B$105*G90</f>
        <v>180</v>
      </c>
      <c r="I90" s="16">
        <f t="shared" si="7"/>
        <v>-120</v>
      </c>
      <c r="J90" s="2"/>
      <c r="K90" s="3"/>
      <c r="L90" s="3"/>
      <c r="M90" s="3"/>
      <c r="N90" s="3"/>
      <c r="O90" s="3"/>
      <c r="P90" s="3"/>
      <c r="Q90" s="3"/>
      <c r="R90" s="3"/>
      <c r="S90" s="3"/>
    </row>
    <row r="91" spans="1:19" ht="13" x14ac:dyDescent="0.3">
      <c r="A91" s="9" t="s">
        <v>28</v>
      </c>
      <c r="B91" s="1">
        <v>300</v>
      </c>
      <c r="C91" s="9" t="s">
        <v>29</v>
      </c>
      <c r="D91" s="1"/>
      <c r="E91" s="13" t="s">
        <v>11</v>
      </c>
      <c r="F91" s="17"/>
      <c r="G91" s="15">
        <v>0.05</v>
      </c>
      <c r="H91" s="14">
        <f t="shared" si="8"/>
        <v>90</v>
      </c>
      <c r="I91" s="16">
        <f t="shared" si="7"/>
        <v>90</v>
      </c>
      <c r="J91" s="2"/>
      <c r="K91" s="3"/>
      <c r="L91" s="3"/>
      <c r="M91" s="3"/>
      <c r="N91" s="3"/>
      <c r="O91" s="3"/>
      <c r="P91" s="3"/>
      <c r="Q91" s="3"/>
      <c r="R91" s="3"/>
      <c r="S91" s="3"/>
    </row>
    <row r="92" spans="1:19" ht="13" x14ac:dyDescent="0.3">
      <c r="A92" s="9" t="s">
        <v>12</v>
      </c>
      <c r="B92" s="1"/>
      <c r="C92" s="9" t="s">
        <v>17</v>
      </c>
      <c r="D92" s="10">
        <v>20</v>
      </c>
      <c r="E92" s="13" t="s">
        <v>13</v>
      </c>
      <c r="F92" s="14">
        <v>100</v>
      </c>
      <c r="G92" s="15">
        <v>0.05</v>
      </c>
      <c r="H92" s="14">
        <f t="shared" si="8"/>
        <v>90</v>
      </c>
      <c r="I92" s="16">
        <f t="shared" si="7"/>
        <v>-10</v>
      </c>
      <c r="J92" s="2"/>
      <c r="K92" s="3"/>
      <c r="L92" s="3"/>
      <c r="M92" s="3"/>
      <c r="N92" s="3"/>
      <c r="O92" s="3"/>
      <c r="P92" s="3"/>
      <c r="Q92" s="3"/>
      <c r="R92" s="3"/>
      <c r="S92" s="3"/>
    </row>
    <row r="93" spans="1:19" ht="13" x14ac:dyDescent="0.3">
      <c r="A93" s="11" t="s">
        <v>32</v>
      </c>
      <c r="B93" s="1"/>
      <c r="C93" s="9" t="s">
        <v>18</v>
      </c>
      <c r="D93" s="10">
        <v>30</v>
      </c>
      <c r="E93" s="13" t="s">
        <v>15</v>
      </c>
      <c r="F93" s="14"/>
      <c r="G93" s="15">
        <v>0.03</v>
      </c>
      <c r="H93" s="14">
        <f t="shared" si="8"/>
        <v>54</v>
      </c>
      <c r="I93" s="16">
        <f t="shared" si="7"/>
        <v>54</v>
      </c>
      <c r="J93" s="2"/>
      <c r="K93" s="3"/>
      <c r="L93" s="3"/>
      <c r="M93" s="3"/>
      <c r="N93" s="3"/>
      <c r="O93" s="3"/>
      <c r="P93" s="3"/>
      <c r="Q93" s="3"/>
      <c r="R93" s="3"/>
      <c r="S93" s="3"/>
    </row>
    <row r="94" spans="1:19" ht="13" x14ac:dyDescent="0.3">
      <c r="A94" s="9"/>
      <c r="B94" s="1"/>
      <c r="C94" s="9" t="s">
        <v>30</v>
      </c>
      <c r="D94" s="1">
        <v>150</v>
      </c>
      <c r="E94" s="13" t="s">
        <v>16</v>
      </c>
      <c r="F94" s="17"/>
      <c r="G94" s="15">
        <v>0.05</v>
      </c>
      <c r="H94" s="14">
        <f t="shared" si="8"/>
        <v>90</v>
      </c>
      <c r="I94" s="16">
        <f t="shared" si="7"/>
        <v>90</v>
      </c>
      <c r="J94" s="2"/>
      <c r="K94" s="3"/>
      <c r="L94" s="3"/>
      <c r="M94" s="3"/>
      <c r="N94" s="3"/>
      <c r="O94" s="3"/>
      <c r="P94" s="3"/>
      <c r="Q94" s="3"/>
      <c r="R94" s="3"/>
      <c r="S94" s="3"/>
    </row>
    <row r="95" spans="1:19" ht="13" x14ac:dyDescent="0.3">
      <c r="A95" s="9"/>
      <c r="B95" s="1"/>
      <c r="C95" s="9" t="s">
        <v>34</v>
      </c>
      <c r="D95" s="1"/>
      <c r="E95" s="13" t="s">
        <v>31</v>
      </c>
      <c r="F95" s="17"/>
      <c r="G95" s="15">
        <v>0.05</v>
      </c>
      <c r="H95" s="14">
        <f t="shared" si="8"/>
        <v>90</v>
      </c>
      <c r="I95" s="16">
        <f t="shared" si="7"/>
        <v>90</v>
      </c>
      <c r="J95" s="2"/>
      <c r="K95" s="3"/>
      <c r="L95" s="3"/>
      <c r="M95" s="3"/>
      <c r="N95" s="3"/>
      <c r="O95" s="3"/>
      <c r="P95" s="3"/>
      <c r="Q95" s="3"/>
      <c r="R95" s="3"/>
      <c r="S95" s="3"/>
    </row>
    <row r="96" spans="1:19" ht="13" x14ac:dyDescent="0.3">
      <c r="A96" s="9"/>
      <c r="B96" s="1"/>
      <c r="C96" s="9" t="s">
        <v>35</v>
      </c>
      <c r="D96" s="1"/>
      <c r="E96" s="13" t="s">
        <v>33</v>
      </c>
      <c r="F96" s="17"/>
      <c r="G96" s="15">
        <v>0.05</v>
      </c>
      <c r="H96" s="14">
        <f t="shared" si="8"/>
        <v>90</v>
      </c>
      <c r="I96" s="16">
        <f t="shared" si="7"/>
        <v>90</v>
      </c>
      <c r="J96" s="2"/>
      <c r="K96" s="3"/>
      <c r="L96" s="3"/>
      <c r="M96" s="3"/>
      <c r="N96" s="3"/>
      <c r="O96" s="3"/>
      <c r="P96" s="3"/>
      <c r="Q96" s="3"/>
      <c r="R96" s="3"/>
      <c r="S96" s="3"/>
    </row>
    <row r="97" spans="1:19" ht="13" x14ac:dyDescent="0.3">
      <c r="A97" s="9"/>
      <c r="B97" s="1"/>
      <c r="C97" s="9"/>
      <c r="D97" s="1"/>
      <c r="F97" s="1"/>
      <c r="G97" s="1"/>
      <c r="H97" s="1"/>
      <c r="I97" s="1"/>
      <c r="J97" s="2"/>
      <c r="K97" s="3"/>
      <c r="L97" s="3"/>
      <c r="M97" s="3"/>
      <c r="N97" s="3"/>
      <c r="O97" s="3"/>
      <c r="P97" s="3"/>
      <c r="Q97" s="3"/>
      <c r="R97" s="3"/>
      <c r="S97" s="3"/>
    </row>
    <row r="98" spans="1:19" ht="13" x14ac:dyDescent="0.3">
      <c r="A98" s="9"/>
      <c r="B98" s="1"/>
      <c r="D98" s="1"/>
      <c r="E98" s="1"/>
      <c r="F98" s="1"/>
      <c r="G98" s="1"/>
      <c r="H98" s="1"/>
      <c r="I98" s="1"/>
      <c r="J98" s="2"/>
      <c r="K98" s="3"/>
      <c r="L98" s="3"/>
      <c r="M98" s="3"/>
      <c r="N98" s="3"/>
      <c r="O98" s="3"/>
      <c r="P98" s="3"/>
      <c r="Q98" s="3"/>
      <c r="R98" s="3"/>
      <c r="S98" s="3"/>
    </row>
    <row r="99" spans="1:19" ht="12.5" x14ac:dyDescent="0.25">
      <c r="A99" s="1"/>
      <c r="B99" s="1"/>
      <c r="D99" s="10"/>
      <c r="E99" s="1"/>
      <c r="F99" s="1"/>
      <c r="G99" s="1"/>
      <c r="H99" s="1"/>
      <c r="I99" s="1"/>
      <c r="J99" s="2"/>
      <c r="K99" s="3"/>
      <c r="L99" s="3"/>
      <c r="M99" s="3"/>
      <c r="N99" s="3"/>
      <c r="O99" s="3"/>
      <c r="P99" s="3"/>
      <c r="Q99" s="3"/>
      <c r="R99" s="3"/>
      <c r="S99" s="3"/>
    </row>
    <row r="100" spans="1:19" ht="12.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2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2.5" x14ac:dyDescent="0.25">
      <c r="A101" s="1"/>
      <c r="B101" s="1"/>
      <c r="C101" s="1"/>
      <c r="D101" s="1"/>
      <c r="E101" s="18" t="s">
        <v>19</v>
      </c>
      <c r="F101" s="1">
        <v>50</v>
      </c>
      <c r="G101" s="1"/>
      <c r="H101" s="1"/>
      <c r="I101" s="1"/>
      <c r="J101" s="2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2.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2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2.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2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2.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2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2.5" x14ac:dyDescent="0.25">
      <c r="A105" s="19" t="s">
        <v>20</v>
      </c>
      <c r="B105" s="20">
        <f>SUM(B89:B93)</f>
        <v>1800</v>
      </c>
      <c r="C105" s="7" t="s">
        <v>20</v>
      </c>
      <c r="D105" s="21">
        <f>SUM(D89:D104)</f>
        <v>700</v>
      </c>
      <c r="E105" s="7" t="s">
        <v>20</v>
      </c>
      <c r="F105" s="21">
        <f>SUM(F89:F104)</f>
        <v>450</v>
      </c>
      <c r="G105" s="1"/>
      <c r="H105" s="1"/>
      <c r="I105" s="1"/>
      <c r="J105" s="2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2.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2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3" x14ac:dyDescent="0.3">
      <c r="A107" s="22" t="s">
        <v>21</v>
      </c>
      <c r="B107" s="23">
        <f>B105-D105-F105</f>
        <v>650</v>
      </c>
      <c r="C107" s="1"/>
      <c r="D107" s="24" t="s">
        <v>22</v>
      </c>
      <c r="E107" s="1"/>
      <c r="F107" s="1"/>
      <c r="G107" s="1"/>
      <c r="H107" s="1"/>
      <c r="I107" s="1"/>
      <c r="J107" s="2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2.5" x14ac:dyDescent="0.25">
      <c r="A108" s="25" t="s">
        <v>24</v>
      </c>
      <c r="B108" s="25">
        <v>150</v>
      </c>
      <c r="C108" s="1"/>
      <c r="D108" s="26">
        <f>B107/B105</f>
        <v>0.3611111111111111</v>
      </c>
      <c r="E108" s="1"/>
      <c r="F108" s="1"/>
      <c r="G108" s="1"/>
      <c r="H108" s="1"/>
      <c r="I108" s="1"/>
      <c r="J108" s="2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2.5" x14ac:dyDescent="0.25">
      <c r="A109" s="25" t="s">
        <v>25</v>
      </c>
      <c r="B109" s="27">
        <v>200</v>
      </c>
      <c r="C109" s="1"/>
      <c r="D109" s="1"/>
      <c r="E109" s="1"/>
      <c r="F109" s="1"/>
      <c r="G109" s="1"/>
      <c r="H109" s="1"/>
      <c r="I109" s="1"/>
      <c r="J109" s="2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2.5" x14ac:dyDescent="0.25">
      <c r="A110" s="25" t="s">
        <v>26</v>
      </c>
      <c r="B110" s="25"/>
      <c r="C110" s="1"/>
      <c r="D110" s="1"/>
      <c r="E110" s="1"/>
      <c r="F110" s="1"/>
      <c r="G110" s="1"/>
      <c r="H110" s="1"/>
      <c r="I110" s="1"/>
      <c r="J110" s="2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2.5" x14ac:dyDescent="0.25">
      <c r="A111" s="25" t="s">
        <v>27</v>
      </c>
      <c r="B111" s="25"/>
      <c r="C111" s="1"/>
      <c r="D111" s="1"/>
      <c r="E111" s="1"/>
      <c r="F111" s="1"/>
      <c r="G111" s="1"/>
      <c r="H111" s="1"/>
      <c r="I111" s="1"/>
      <c r="J111" s="2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2.5" x14ac:dyDescent="0.25">
      <c r="A112" s="28" t="s">
        <v>23</v>
      </c>
      <c r="B112" s="29">
        <f>B107-B108-B109-B110-B111</f>
        <v>300</v>
      </c>
      <c r="C112" s="1"/>
      <c r="D112" s="1"/>
      <c r="E112" s="1"/>
      <c r="F112" s="1"/>
      <c r="G112" s="1"/>
      <c r="H112" s="1"/>
      <c r="I112" s="1"/>
      <c r="J112" s="2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2.5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2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2.5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2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2.5" x14ac:dyDescent="0.25">
      <c r="A115" s="35">
        <v>45778</v>
      </c>
      <c r="B115" s="1"/>
      <c r="C115" s="1"/>
      <c r="D115" s="1"/>
      <c r="E115" s="1"/>
      <c r="F115" s="1"/>
      <c r="G115" s="1"/>
      <c r="H115" s="1"/>
      <c r="I115" s="1"/>
      <c r="J115" s="2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3" x14ac:dyDescent="0.3">
      <c r="A116" s="4" t="s">
        <v>0</v>
      </c>
      <c r="B116" s="1"/>
      <c r="C116" s="5" t="s">
        <v>1</v>
      </c>
      <c r="D116" s="1"/>
      <c r="E116" s="5" t="s">
        <v>2</v>
      </c>
      <c r="F116" s="1"/>
      <c r="G116" s="6" t="s">
        <v>3</v>
      </c>
      <c r="H116" s="7" t="s">
        <v>4</v>
      </c>
      <c r="I116" s="8" t="s">
        <v>5</v>
      </c>
      <c r="J116" s="2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3" x14ac:dyDescent="0.3">
      <c r="A117" s="9" t="s">
        <v>6</v>
      </c>
      <c r="B117" s="10">
        <v>1500</v>
      </c>
      <c r="C117" s="11" t="s">
        <v>7</v>
      </c>
      <c r="D117" s="12">
        <v>400</v>
      </c>
      <c r="E117" s="13" t="s">
        <v>8</v>
      </c>
      <c r="F117" s="14"/>
      <c r="G117" s="15">
        <v>0.02</v>
      </c>
      <c r="H117" s="14">
        <f>$B$133*G117</f>
        <v>36</v>
      </c>
      <c r="I117" s="16">
        <f t="shared" ref="I117:I124" si="9">H117-F117</f>
        <v>36</v>
      </c>
      <c r="J117" s="2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3" x14ac:dyDescent="0.3">
      <c r="A118" s="9" t="s">
        <v>9</v>
      </c>
      <c r="B118" s="1"/>
      <c r="C118" s="9" t="s">
        <v>14</v>
      </c>
      <c r="D118">
        <v>100</v>
      </c>
      <c r="E118" s="13" t="s">
        <v>10</v>
      </c>
      <c r="F118" s="14">
        <v>300</v>
      </c>
      <c r="G118" s="15">
        <v>0.1</v>
      </c>
      <c r="H118" s="14">
        <f t="shared" ref="H118:H124" si="10">$B$133*G118</f>
        <v>180</v>
      </c>
      <c r="I118" s="16">
        <f t="shared" si="9"/>
        <v>-120</v>
      </c>
      <c r="J118" s="2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3" x14ac:dyDescent="0.3">
      <c r="A119" s="9" t="s">
        <v>28</v>
      </c>
      <c r="B119" s="1">
        <v>300</v>
      </c>
      <c r="C119" s="9" t="s">
        <v>29</v>
      </c>
      <c r="D119" s="1"/>
      <c r="E119" s="13" t="s">
        <v>11</v>
      </c>
      <c r="F119" s="17"/>
      <c r="G119" s="15">
        <v>0.05</v>
      </c>
      <c r="H119" s="14">
        <f t="shared" si="10"/>
        <v>90</v>
      </c>
      <c r="I119" s="16">
        <f t="shared" si="9"/>
        <v>90</v>
      </c>
      <c r="J119" s="2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3" x14ac:dyDescent="0.3">
      <c r="A120" s="9" t="s">
        <v>12</v>
      </c>
      <c r="B120" s="1"/>
      <c r="C120" s="9" t="s">
        <v>17</v>
      </c>
      <c r="D120" s="10">
        <v>20</v>
      </c>
      <c r="E120" s="13" t="s">
        <v>13</v>
      </c>
      <c r="F120" s="14">
        <v>100</v>
      </c>
      <c r="G120" s="15">
        <v>0.05</v>
      </c>
      <c r="H120" s="14">
        <f t="shared" si="10"/>
        <v>90</v>
      </c>
      <c r="I120" s="16">
        <f t="shared" si="9"/>
        <v>-10</v>
      </c>
      <c r="J120" s="2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3" x14ac:dyDescent="0.3">
      <c r="A121" s="11" t="s">
        <v>32</v>
      </c>
      <c r="B121" s="1"/>
      <c r="C121" s="9" t="s">
        <v>18</v>
      </c>
      <c r="D121" s="10">
        <v>30</v>
      </c>
      <c r="E121" s="13" t="s">
        <v>15</v>
      </c>
      <c r="F121" s="14"/>
      <c r="G121" s="15">
        <v>0.03</v>
      </c>
      <c r="H121" s="14">
        <f t="shared" si="10"/>
        <v>54</v>
      </c>
      <c r="I121" s="16">
        <f t="shared" si="9"/>
        <v>54</v>
      </c>
      <c r="J121" s="2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3" x14ac:dyDescent="0.3">
      <c r="A122" s="9"/>
      <c r="B122" s="1"/>
      <c r="C122" s="9" t="s">
        <v>30</v>
      </c>
      <c r="D122" s="1">
        <v>150</v>
      </c>
      <c r="E122" s="13" t="s">
        <v>16</v>
      </c>
      <c r="F122" s="17"/>
      <c r="G122" s="15">
        <v>0.05</v>
      </c>
      <c r="H122" s="14">
        <f t="shared" si="10"/>
        <v>90</v>
      </c>
      <c r="I122" s="16">
        <f t="shared" si="9"/>
        <v>90</v>
      </c>
      <c r="J122" s="2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3" x14ac:dyDescent="0.3">
      <c r="A123" s="9"/>
      <c r="B123" s="1"/>
      <c r="C123" s="9" t="s">
        <v>34</v>
      </c>
      <c r="D123" s="1"/>
      <c r="E123" s="13" t="s">
        <v>31</v>
      </c>
      <c r="F123" s="17"/>
      <c r="G123" s="15">
        <v>0.05</v>
      </c>
      <c r="H123" s="14">
        <f t="shared" si="10"/>
        <v>90</v>
      </c>
      <c r="I123" s="16">
        <f t="shared" si="9"/>
        <v>90</v>
      </c>
      <c r="J123" s="2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3" x14ac:dyDescent="0.3">
      <c r="A124" s="9"/>
      <c r="B124" s="1"/>
      <c r="C124" s="9" t="s">
        <v>35</v>
      </c>
      <c r="D124" s="1"/>
      <c r="E124" s="13" t="s">
        <v>33</v>
      </c>
      <c r="F124" s="17"/>
      <c r="G124" s="15">
        <v>0.05</v>
      </c>
      <c r="H124" s="14">
        <f t="shared" si="10"/>
        <v>90</v>
      </c>
      <c r="I124" s="16">
        <f t="shared" si="9"/>
        <v>90</v>
      </c>
      <c r="J124" s="2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3" x14ac:dyDescent="0.3">
      <c r="A125" s="9"/>
      <c r="B125" s="1"/>
      <c r="C125" s="9"/>
      <c r="D125" s="1"/>
      <c r="F125" s="1"/>
      <c r="G125" s="1"/>
      <c r="H125" s="1"/>
      <c r="I125" s="1"/>
      <c r="J125" s="2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3" x14ac:dyDescent="0.3">
      <c r="A126" s="9"/>
      <c r="B126" s="1"/>
      <c r="D126" s="1"/>
      <c r="E126" s="1"/>
      <c r="F126" s="1"/>
      <c r="G126" s="1"/>
      <c r="H126" s="1"/>
      <c r="I126" s="1"/>
      <c r="J126" s="2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2.5" x14ac:dyDescent="0.25">
      <c r="A127" s="1"/>
      <c r="B127" s="1"/>
      <c r="D127" s="10"/>
      <c r="E127" s="1"/>
      <c r="F127" s="1"/>
      <c r="G127" s="1"/>
      <c r="H127" s="1"/>
      <c r="I127" s="1"/>
      <c r="J127" s="2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2.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2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2.5" x14ac:dyDescent="0.25">
      <c r="A129" s="1"/>
      <c r="B129" s="1"/>
      <c r="C129" s="1"/>
      <c r="D129" s="1"/>
      <c r="E129" s="18" t="s">
        <v>19</v>
      </c>
      <c r="F129" s="1">
        <v>50</v>
      </c>
      <c r="G129" s="1"/>
      <c r="H129" s="1"/>
      <c r="I129" s="1"/>
      <c r="J129" s="2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2.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2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2.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2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2.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2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2.5" x14ac:dyDescent="0.25">
      <c r="A133" s="19" t="s">
        <v>20</v>
      </c>
      <c r="B133" s="20">
        <f>SUM(B117:B121)</f>
        <v>1800</v>
      </c>
      <c r="C133" s="7" t="s">
        <v>20</v>
      </c>
      <c r="D133" s="21">
        <f>SUM(D117:D132)</f>
        <v>700</v>
      </c>
      <c r="E133" s="7" t="s">
        <v>20</v>
      </c>
      <c r="F133" s="21">
        <f>SUM(F117:F132)</f>
        <v>450</v>
      </c>
      <c r="G133" s="1"/>
      <c r="H133" s="1"/>
      <c r="I133" s="1"/>
      <c r="J133" s="2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2.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2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3" x14ac:dyDescent="0.3">
      <c r="A135" s="22" t="s">
        <v>21</v>
      </c>
      <c r="B135" s="23">
        <f>B133-D133-F133</f>
        <v>650</v>
      </c>
      <c r="C135" s="1"/>
      <c r="D135" s="24" t="s">
        <v>22</v>
      </c>
      <c r="E135" s="1"/>
      <c r="F135" s="1"/>
      <c r="G135" s="1"/>
      <c r="H135" s="1"/>
      <c r="I135" s="1"/>
      <c r="J135" s="2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2.5" x14ac:dyDescent="0.25">
      <c r="A136" s="25" t="s">
        <v>24</v>
      </c>
      <c r="B136" s="25">
        <v>150</v>
      </c>
      <c r="C136" s="1"/>
      <c r="D136" s="26">
        <f>B135/B133</f>
        <v>0.3611111111111111</v>
      </c>
      <c r="E136" s="1"/>
      <c r="F136" s="1"/>
      <c r="G136" s="1"/>
      <c r="H136" s="1"/>
      <c r="I136" s="1"/>
      <c r="J136" s="2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2.5" x14ac:dyDescent="0.25">
      <c r="A137" s="25" t="s">
        <v>25</v>
      </c>
      <c r="B137" s="27">
        <v>200</v>
      </c>
      <c r="C137" s="1"/>
      <c r="D137" s="1"/>
      <c r="E137" s="1"/>
      <c r="F137" s="1"/>
      <c r="G137" s="1"/>
      <c r="H137" s="1"/>
      <c r="I137" s="1"/>
      <c r="J137" s="2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2.5" x14ac:dyDescent="0.25">
      <c r="A138" s="25" t="s">
        <v>26</v>
      </c>
      <c r="B138" s="25"/>
      <c r="C138" s="1"/>
      <c r="D138" s="1"/>
      <c r="E138" s="1"/>
      <c r="F138" s="1"/>
      <c r="G138" s="1"/>
      <c r="H138" s="1"/>
      <c r="I138" s="1"/>
      <c r="J138" s="2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2.5" x14ac:dyDescent="0.25">
      <c r="A139" s="25" t="s">
        <v>27</v>
      </c>
      <c r="B139" s="25"/>
      <c r="C139" s="1"/>
      <c r="D139" s="1"/>
      <c r="E139" s="1"/>
      <c r="F139" s="1"/>
      <c r="G139" s="1"/>
      <c r="H139" s="1"/>
      <c r="I139" s="1"/>
      <c r="J139" s="2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2.5" x14ac:dyDescent="0.25">
      <c r="A140" s="28" t="s">
        <v>23</v>
      </c>
      <c r="B140" s="29">
        <f>B135-B136-B137-B138-B139</f>
        <v>300</v>
      </c>
      <c r="C140" s="1"/>
      <c r="D140" s="1"/>
      <c r="E140" s="1"/>
      <c r="F140" s="1"/>
      <c r="G140" s="1"/>
      <c r="H140" s="1"/>
      <c r="I140" s="1"/>
      <c r="J140" s="2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2.5" x14ac:dyDescent="0.25">
      <c r="A141" s="30"/>
      <c r="B141" s="30"/>
      <c r="C141" s="30"/>
      <c r="D141" s="30"/>
      <c r="E141" s="30"/>
      <c r="F141" s="30"/>
      <c r="G141" s="30"/>
      <c r="H141" s="30"/>
      <c r="I141" s="30"/>
      <c r="J141" s="2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2.5" x14ac:dyDescent="0.25">
      <c r="A142" s="30"/>
      <c r="B142" s="30"/>
      <c r="C142" s="30"/>
      <c r="D142" s="30"/>
      <c r="E142" s="30"/>
      <c r="F142" s="30"/>
      <c r="G142" s="30"/>
      <c r="H142" s="30"/>
      <c r="I142" s="30"/>
      <c r="J142" s="2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2.5" x14ac:dyDescent="0.25">
      <c r="A143" s="35">
        <v>45809</v>
      </c>
      <c r="B143" s="1"/>
      <c r="C143" s="1"/>
      <c r="D143" s="1"/>
      <c r="E143" s="1"/>
      <c r="F143" s="1"/>
      <c r="G143" s="1"/>
      <c r="H143" s="1"/>
      <c r="I143" s="1"/>
      <c r="J143" s="2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3" x14ac:dyDescent="0.3">
      <c r="A144" s="4" t="s">
        <v>0</v>
      </c>
      <c r="B144" s="1"/>
      <c r="C144" s="5" t="s">
        <v>1</v>
      </c>
      <c r="D144" s="1"/>
      <c r="E144" s="5" t="s">
        <v>2</v>
      </c>
      <c r="F144" s="1"/>
      <c r="G144" s="6" t="s">
        <v>3</v>
      </c>
      <c r="H144" s="7" t="s">
        <v>4</v>
      </c>
      <c r="I144" s="8" t="s">
        <v>5</v>
      </c>
      <c r="J144" s="2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3" x14ac:dyDescent="0.3">
      <c r="A145" s="9" t="s">
        <v>6</v>
      </c>
      <c r="B145" s="10">
        <v>1500</v>
      </c>
      <c r="C145" s="11" t="s">
        <v>7</v>
      </c>
      <c r="D145" s="12">
        <v>400</v>
      </c>
      <c r="E145" s="13" t="s">
        <v>8</v>
      </c>
      <c r="F145" s="14"/>
      <c r="G145" s="15">
        <v>0.02</v>
      </c>
      <c r="H145" s="14">
        <f>$B$161*G145</f>
        <v>36</v>
      </c>
      <c r="I145" s="16">
        <f t="shared" ref="I145:I152" si="11">H145-F145</f>
        <v>36</v>
      </c>
      <c r="J145" s="2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3" x14ac:dyDescent="0.3">
      <c r="A146" s="9" t="s">
        <v>9</v>
      </c>
      <c r="B146" s="1"/>
      <c r="C146" s="9" t="s">
        <v>14</v>
      </c>
      <c r="D146">
        <v>100</v>
      </c>
      <c r="E146" s="13" t="s">
        <v>10</v>
      </c>
      <c r="F146" s="14">
        <v>300</v>
      </c>
      <c r="G146" s="15">
        <v>0.1</v>
      </c>
      <c r="H146" s="14">
        <f t="shared" ref="H146:H152" si="12">$B$161*G146</f>
        <v>180</v>
      </c>
      <c r="I146" s="16">
        <f t="shared" si="11"/>
        <v>-120</v>
      </c>
      <c r="J146" s="2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3" x14ac:dyDescent="0.3">
      <c r="A147" s="9" t="s">
        <v>28</v>
      </c>
      <c r="B147" s="1">
        <v>300</v>
      </c>
      <c r="C147" s="9" t="s">
        <v>29</v>
      </c>
      <c r="D147" s="1"/>
      <c r="E147" s="13" t="s">
        <v>11</v>
      </c>
      <c r="F147" s="17"/>
      <c r="G147" s="15">
        <v>0.05</v>
      </c>
      <c r="H147" s="14">
        <f t="shared" si="12"/>
        <v>90</v>
      </c>
      <c r="I147" s="16">
        <f t="shared" si="11"/>
        <v>90</v>
      </c>
      <c r="J147" s="2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3" x14ac:dyDescent="0.3">
      <c r="A148" s="9" t="s">
        <v>12</v>
      </c>
      <c r="B148" s="1"/>
      <c r="C148" s="9" t="s">
        <v>17</v>
      </c>
      <c r="D148" s="10">
        <v>20</v>
      </c>
      <c r="E148" s="13" t="s">
        <v>13</v>
      </c>
      <c r="F148" s="14">
        <v>100</v>
      </c>
      <c r="G148" s="15">
        <v>0.05</v>
      </c>
      <c r="H148" s="14">
        <f t="shared" si="12"/>
        <v>90</v>
      </c>
      <c r="I148" s="16">
        <f t="shared" si="11"/>
        <v>-10</v>
      </c>
      <c r="J148" s="2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3" x14ac:dyDescent="0.3">
      <c r="A149" s="11" t="s">
        <v>32</v>
      </c>
      <c r="B149" s="1"/>
      <c r="C149" s="9" t="s">
        <v>18</v>
      </c>
      <c r="D149" s="10">
        <v>30</v>
      </c>
      <c r="E149" s="13" t="s">
        <v>15</v>
      </c>
      <c r="F149" s="14"/>
      <c r="G149" s="15">
        <v>0.03</v>
      </c>
      <c r="H149" s="14">
        <f t="shared" si="12"/>
        <v>54</v>
      </c>
      <c r="I149" s="16">
        <f t="shared" si="11"/>
        <v>54</v>
      </c>
      <c r="J149" s="2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3" x14ac:dyDescent="0.3">
      <c r="A150" s="9"/>
      <c r="B150" s="1"/>
      <c r="C150" s="9" t="s">
        <v>30</v>
      </c>
      <c r="D150" s="1">
        <v>150</v>
      </c>
      <c r="E150" s="13" t="s">
        <v>16</v>
      </c>
      <c r="F150" s="17"/>
      <c r="G150" s="15">
        <v>0.05</v>
      </c>
      <c r="H150" s="14">
        <f t="shared" si="12"/>
        <v>90</v>
      </c>
      <c r="I150" s="16">
        <f t="shared" si="11"/>
        <v>90</v>
      </c>
      <c r="J150" s="2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3" x14ac:dyDescent="0.3">
      <c r="A151" s="9"/>
      <c r="B151" s="1"/>
      <c r="C151" s="9" t="s">
        <v>34</v>
      </c>
      <c r="D151" s="1"/>
      <c r="E151" s="13" t="s">
        <v>31</v>
      </c>
      <c r="F151" s="17"/>
      <c r="G151" s="15">
        <v>0.05</v>
      </c>
      <c r="H151" s="14">
        <f t="shared" si="12"/>
        <v>90</v>
      </c>
      <c r="I151" s="16">
        <f t="shared" si="11"/>
        <v>90</v>
      </c>
      <c r="J151" s="2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3" x14ac:dyDescent="0.3">
      <c r="A152" s="9"/>
      <c r="B152" s="1"/>
      <c r="C152" s="9" t="s">
        <v>35</v>
      </c>
      <c r="D152" s="1"/>
      <c r="E152" s="13" t="s">
        <v>33</v>
      </c>
      <c r="F152" s="17"/>
      <c r="G152" s="15">
        <v>0.05</v>
      </c>
      <c r="H152" s="14">
        <f t="shared" si="12"/>
        <v>90</v>
      </c>
      <c r="I152" s="16">
        <f t="shared" si="11"/>
        <v>90</v>
      </c>
      <c r="J152" s="2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3" x14ac:dyDescent="0.3">
      <c r="A153" s="9"/>
      <c r="B153" s="1"/>
      <c r="C153" s="9"/>
      <c r="D153" s="1"/>
      <c r="F153" s="1"/>
      <c r="G153" s="1"/>
      <c r="H153" s="1"/>
      <c r="I153" s="1"/>
      <c r="J153" s="2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3" x14ac:dyDescent="0.3">
      <c r="A154" s="9"/>
      <c r="B154" s="1"/>
      <c r="D154" s="1"/>
      <c r="E154" s="1"/>
      <c r="F154" s="1"/>
      <c r="G154" s="1"/>
      <c r="H154" s="1"/>
      <c r="I154" s="1"/>
      <c r="J154" s="2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2.5" x14ac:dyDescent="0.25">
      <c r="A155" s="1"/>
      <c r="B155" s="1"/>
      <c r="D155" s="10"/>
      <c r="E155" s="1"/>
      <c r="F155" s="1"/>
      <c r="G155" s="1"/>
      <c r="H155" s="1"/>
      <c r="I155" s="1"/>
      <c r="J155" s="2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2.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2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2.5" x14ac:dyDescent="0.25">
      <c r="A157" s="1"/>
      <c r="B157" s="1"/>
      <c r="C157" s="1"/>
      <c r="D157" s="1"/>
      <c r="E157" s="18" t="s">
        <v>19</v>
      </c>
      <c r="F157" s="1">
        <v>50</v>
      </c>
      <c r="G157" s="1"/>
      <c r="H157" s="1"/>
      <c r="I157" s="1"/>
      <c r="J157" s="2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2.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2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2.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2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2.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2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2.5" x14ac:dyDescent="0.25">
      <c r="A161" s="19" t="s">
        <v>20</v>
      </c>
      <c r="B161" s="20">
        <f>SUM(B145:B149)</f>
        <v>1800</v>
      </c>
      <c r="C161" s="7" t="s">
        <v>20</v>
      </c>
      <c r="D161" s="21">
        <f>SUM(D145:D160)</f>
        <v>700</v>
      </c>
      <c r="E161" s="7" t="s">
        <v>20</v>
      </c>
      <c r="F161" s="21">
        <f>SUM(F145:F160)</f>
        <v>450</v>
      </c>
      <c r="G161" s="1"/>
      <c r="H161" s="1"/>
      <c r="I161" s="1"/>
      <c r="J161" s="2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2.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2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3" x14ac:dyDescent="0.3">
      <c r="A163" s="22" t="s">
        <v>21</v>
      </c>
      <c r="B163" s="23">
        <f>B161-D161-F161</f>
        <v>650</v>
      </c>
      <c r="C163" s="1"/>
      <c r="D163" s="24" t="s">
        <v>22</v>
      </c>
      <c r="E163" s="1"/>
      <c r="F163" s="1"/>
      <c r="G163" s="1"/>
      <c r="H163" s="1"/>
      <c r="I163" s="1"/>
      <c r="J163" s="2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2.5" x14ac:dyDescent="0.25">
      <c r="A164" s="25" t="s">
        <v>24</v>
      </c>
      <c r="B164" s="25">
        <v>150</v>
      </c>
      <c r="C164" s="1"/>
      <c r="D164" s="26">
        <f>B163/B161</f>
        <v>0.3611111111111111</v>
      </c>
      <c r="E164" s="1"/>
      <c r="F164" s="1"/>
      <c r="G164" s="1"/>
      <c r="H164" s="1"/>
      <c r="I164" s="1"/>
      <c r="J164" s="2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2.5" x14ac:dyDescent="0.25">
      <c r="A165" s="25" t="s">
        <v>25</v>
      </c>
      <c r="B165" s="27">
        <v>200</v>
      </c>
      <c r="C165" s="1"/>
      <c r="D165" s="1"/>
      <c r="E165" s="1"/>
      <c r="F165" s="1"/>
      <c r="G165" s="1"/>
      <c r="H165" s="1"/>
      <c r="I165" s="1"/>
      <c r="J165" s="2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2.5" x14ac:dyDescent="0.25">
      <c r="A166" s="25" t="s">
        <v>26</v>
      </c>
      <c r="B166" s="25"/>
      <c r="C166" s="1"/>
      <c r="D166" s="1"/>
      <c r="E166" s="1"/>
      <c r="F166" s="1"/>
      <c r="G166" s="1"/>
      <c r="H166" s="1"/>
      <c r="I166" s="1"/>
      <c r="J166" s="2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2.5" x14ac:dyDescent="0.25">
      <c r="A167" s="25" t="s">
        <v>27</v>
      </c>
      <c r="B167" s="25"/>
      <c r="C167" s="1"/>
      <c r="D167" s="1"/>
      <c r="E167" s="1"/>
      <c r="F167" s="1"/>
      <c r="G167" s="1"/>
      <c r="H167" s="1"/>
      <c r="I167" s="1"/>
      <c r="J167" s="2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2.5" x14ac:dyDescent="0.25">
      <c r="A168" s="28" t="s">
        <v>23</v>
      </c>
      <c r="B168" s="29">
        <f>B163-B164-B165-B166-B167</f>
        <v>300</v>
      </c>
      <c r="C168" s="1"/>
      <c r="D168" s="1"/>
      <c r="E168" s="1"/>
      <c r="F168" s="1"/>
      <c r="G168" s="1"/>
      <c r="H168" s="1"/>
      <c r="I168" s="1"/>
      <c r="J168" s="2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2.5" x14ac:dyDescent="0.25">
      <c r="A169" s="30"/>
      <c r="B169" s="30"/>
      <c r="C169" s="30"/>
      <c r="D169" s="30"/>
      <c r="E169" s="30"/>
      <c r="F169" s="30"/>
      <c r="G169" s="30"/>
      <c r="H169" s="30"/>
      <c r="I169" s="30"/>
      <c r="J169" s="2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2.5" x14ac:dyDescent="0.25">
      <c r="A170" s="30"/>
      <c r="B170" s="30"/>
      <c r="C170" s="30"/>
      <c r="D170" s="30"/>
      <c r="E170" s="30"/>
      <c r="F170" s="30"/>
      <c r="G170" s="30"/>
      <c r="H170" s="30"/>
      <c r="I170" s="30"/>
      <c r="J170" s="2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2.5" x14ac:dyDescent="0.25">
      <c r="A171" s="35">
        <v>45839</v>
      </c>
      <c r="B171" s="1"/>
      <c r="C171" s="1"/>
      <c r="D171" s="1"/>
      <c r="E171" s="1"/>
      <c r="F171" s="1"/>
      <c r="G171" s="1"/>
      <c r="H171" s="1"/>
      <c r="I171" s="1"/>
      <c r="J171" s="2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3" x14ac:dyDescent="0.3">
      <c r="A172" s="4" t="s">
        <v>0</v>
      </c>
      <c r="B172" s="1"/>
      <c r="C172" s="5" t="s">
        <v>1</v>
      </c>
      <c r="D172" s="1"/>
      <c r="E172" s="5" t="s">
        <v>2</v>
      </c>
      <c r="F172" s="1"/>
      <c r="G172" s="6" t="s">
        <v>3</v>
      </c>
      <c r="H172" s="7" t="s">
        <v>4</v>
      </c>
      <c r="I172" s="8" t="s">
        <v>5</v>
      </c>
      <c r="J172" s="2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3" x14ac:dyDescent="0.3">
      <c r="A173" s="9" t="s">
        <v>6</v>
      </c>
      <c r="B173" s="10">
        <v>1500</v>
      </c>
      <c r="C173" s="11" t="s">
        <v>7</v>
      </c>
      <c r="D173" s="12">
        <v>400</v>
      </c>
      <c r="E173" s="13" t="s">
        <v>8</v>
      </c>
      <c r="F173" s="14"/>
      <c r="G173" s="15">
        <v>0.02</v>
      </c>
      <c r="H173" s="14">
        <f>$B$189*G173</f>
        <v>36</v>
      </c>
      <c r="I173" s="16">
        <f t="shared" ref="I173:I180" si="13">H173-F173</f>
        <v>36</v>
      </c>
      <c r="J173" s="2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3" x14ac:dyDescent="0.3">
      <c r="A174" s="9" t="s">
        <v>9</v>
      </c>
      <c r="B174" s="1"/>
      <c r="C174" s="9" t="s">
        <v>14</v>
      </c>
      <c r="D174">
        <v>100</v>
      </c>
      <c r="E174" s="13" t="s">
        <v>10</v>
      </c>
      <c r="F174" s="14">
        <v>300</v>
      </c>
      <c r="G174" s="15">
        <v>0.1</v>
      </c>
      <c r="H174" s="14">
        <f t="shared" ref="H174:H180" si="14">$B$189*G174</f>
        <v>180</v>
      </c>
      <c r="I174" s="16">
        <f t="shared" si="13"/>
        <v>-120</v>
      </c>
      <c r="J174" s="2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3" x14ac:dyDescent="0.3">
      <c r="A175" s="9" t="s">
        <v>28</v>
      </c>
      <c r="B175" s="1">
        <v>300</v>
      </c>
      <c r="C175" s="9" t="s">
        <v>29</v>
      </c>
      <c r="D175" s="1"/>
      <c r="E175" s="13" t="s">
        <v>11</v>
      </c>
      <c r="F175" s="17"/>
      <c r="G175" s="15">
        <v>0.05</v>
      </c>
      <c r="H175" s="14">
        <f t="shared" si="14"/>
        <v>90</v>
      </c>
      <c r="I175" s="16">
        <f t="shared" si="13"/>
        <v>90</v>
      </c>
      <c r="J175" s="2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3" x14ac:dyDescent="0.3">
      <c r="A176" s="9" t="s">
        <v>12</v>
      </c>
      <c r="B176" s="1"/>
      <c r="C176" s="9" t="s">
        <v>17</v>
      </c>
      <c r="D176" s="10">
        <v>20</v>
      </c>
      <c r="E176" s="13" t="s">
        <v>13</v>
      </c>
      <c r="F176" s="14">
        <v>100</v>
      </c>
      <c r="G176" s="15">
        <v>0.05</v>
      </c>
      <c r="H176" s="14">
        <f t="shared" si="14"/>
        <v>90</v>
      </c>
      <c r="I176" s="16">
        <f t="shared" si="13"/>
        <v>-10</v>
      </c>
      <c r="J176" s="2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3" x14ac:dyDescent="0.3">
      <c r="A177" s="11" t="s">
        <v>32</v>
      </c>
      <c r="B177" s="1"/>
      <c r="C177" s="9" t="s">
        <v>18</v>
      </c>
      <c r="D177" s="10">
        <v>30</v>
      </c>
      <c r="E177" s="13" t="s">
        <v>15</v>
      </c>
      <c r="F177" s="14"/>
      <c r="G177" s="15">
        <v>0.03</v>
      </c>
      <c r="H177" s="14">
        <f t="shared" si="14"/>
        <v>54</v>
      </c>
      <c r="I177" s="16">
        <f t="shared" si="13"/>
        <v>54</v>
      </c>
      <c r="J177" s="2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3" x14ac:dyDescent="0.3">
      <c r="A178" s="9"/>
      <c r="B178" s="1"/>
      <c r="C178" s="9" t="s">
        <v>30</v>
      </c>
      <c r="D178" s="1">
        <v>150</v>
      </c>
      <c r="E178" s="13" t="s">
        <v>16</v>
      </c>
      <c r="F178" s="17"/>
      <c r="G178" s="15">
        <v>0.05</v>
      </c>
      <c r="H178" s="14">
        <f t="shared" si="14"/>
        <v>90</v>
      </c>
      <c r="I178" s="16">
        <f t="shared" si="13"/>
        <v>90</v>
      </c>
      <c r="J178" s="2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3" x14ac:dyDescent="0.3">
      <c r="A179" s="9"/>
      <c r="B179" s="1"/>
      <c r="C179" s="9" t="s">
        <v>34</v>
      </c>
      <c r="D179" s="1"/>
      <c r="E179" s="13" t="s">
        <v>31</v>
      </c>
      <c r="F179" s="17"/>
      <c r="G179" s="15">
        <v>0.05</v>
      </c>
      <c r="H179" s="14">
        <f t="shared" si="14"/>
        <v>90</v>
      </c>
      <c r="I179" s="16">
        <f t="shared" si="13"/>
        <v>90</v>
      </c>
      <c r="J179" s="2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3" x14ac:dyDescent="0.3">
      <c r="A180" s="9"/>
      <c r="B180" s="1"/>
      <c r="C180" s="9" t="s">
        <v>35</v>
      </c>
      <c r="D180" s="1"/>
      <c r="E180" s="13" t="s">
        <v>33</v>
      </c>
      <c r="F180" s="17"/>
      <c r="G180" s="15">
        <v>0.05</v>
      </c>
      <c r="H180" s="14">
        <f t="shared" si="14"/>
        <v>90</v>
      </c>
      <c r="I180" s="16">
        <f t="shared" si="13"/>
        <v>90</v>
      </c>
      <c r="J180" s="2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3" x14ac:dyDescent="0.3">
      <c r="A181" s="9"/>
      <c r="B181" s="1"/>
      <c r="C181" s="9"/>
      <c r="D181" s="1"/>
      <c r="F181" s="1"/>
      <c r="G181" s="1"/>
      <c r="H181" s="1"/>
      <c r="I181" s="1"/>
      <c r="J181" s="2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3" x14ac:dyDescent="0.3">
      <c r="A182" s="9"/>
      <c r="B182" s="1"/>
      <c r="D182" s="1"/>
      <c r="E182" s="1"/>
      <c r="F182" s="1"/>
      <c r="G182" s="1"/>
      <c r="H182" s="1"/>
      <c r="I182" s="1"/>
      <c r="J182" s="2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2.5" x14ac:dyDescent="0.25">
      <c r="A183" s="1"/>
      <c r="B183" s="1"/>
      <c r="D183" s="10"/>
      <c r="E183" s="1"/>
      <c r="F183" s="1"/>
      <c r="G183" s="1"/>
      <c r="H183" s="1"/>
      <c r="I183" s="1"/>
      <c r="J183" s="2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2.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2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2.5" x14ac:dyDescent="0.25">
      <c r="A185" s="1"/>
      <c r="B185" s="1"/>
      <c r="C185" s="1"/>
      <c r="D185" s="1"/>
      <c r="E185" s="18" t="s">
        <v>19</v>
      </c>
      <c r="F185" s="1">
        <v>50</v>
      </c>
      <c r="G185" s="1"/>
      <c r="H185" s="1"/>
      <c r="I185" s="1"/>
      <c r="J185" s="2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2.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2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2.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2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2.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2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2.5" x14ac:dyDescent="0.25">
      <c r="A189" s="19" t="s">
        <v>20</v>
      </c>
      <c r="B189" s="20">
        <f>SUM(B173:B177)</f>
        <v>1800</v>
      </c>
      <c r="C189" s="7" t="s">
        <v>20</v>
      </c>
      <c r="D189" s="21">
        <f>SUM(D173:D188)</f>
        <v>700</v>
      </c>
      <c r="E189" s="7" t="s">
        <v>20</v>
      </c>
      <c r="F189" s="21">
        <f>SUM(F173:F188)</f>
        <v>450</v>
      </c>
      <c r="G189" s="1"/>
      <c r="H189" s="1"/>
      <c r="I189" s="1"/>
      <c r="J189" s="2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2.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2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3" x14ac:dyDescent="0.3">
      <c r="A191" s="22" t="s">
        <v>21</v>
      </c>
      <c r="B191" s="23">
        <f>B189-D189-F189</f>
        <v>650</v>
      </c>
      <c r="C191" s="1"/>
      <c r="D191" s="24" t="s">
        <v>22</v>
      </c>
      <c r="E191" s="1"/>
      <c r="F191" s="1"/>
      <c r="G191" s="1"/>
      <c r="H191" s="1"/>
      <c r="I191" s="1"/>
      <c r="J191" s="2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2.5" x14ac:dyDescent="0.25">
      <c r="A192" s="25" t="s">
        <v>24</v>
      </c>
      <c r="B192" s="25">
        <v>150</v>
      </c>
      <c r="C192" s="1"/>
      <c r="D192" s="26">
        <f>B191/B189</f>
        <v>0.3611111111111111</v>
      </c>
      <c r="E192" s="1"/>
      <c r="F192" s="1"/>
      <c r="G192" s="1"/>
      <c r="H192" s="1"/>
      <c r="I192" s="1"/>
      <c r="J192" s="2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2.5" x14ac:dyDescent="0.25">
      <c r="A193" s="25" t="s">
        <v>25</v>
      </c>
      <c r="B193" s="27">
        <v>200</v>
      </c>
      <c r="C193" s="1"/>
      <c r="D193" s="1"/>
      <c r="E193" s="1"/>
      <c r="F193" s="1"/>
      <c r="G193" s="1"/>
      <c r="H193" s="1"/>
      <c r="I193" s="1"/>
      <c r="J193" s="2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2.5" x14ac:dyDescent="0.25">
      <c r="A194" s="25" t="s">
        <v>26</v>
      </c>
      <c r="B194" s="25"/>
      <c r="C194" s="1"/>
      <c r="D194" s="1"/>
      <c r="E194" s="1"/>
      <c r="F194" s="1"/>
      <c r="G194" s="1"/>
      <c r="H194" s="1"/>
      <c r="I194" s="1"/>
      <c r="J194" s="2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2.5" x14ac:dyDescent="0.25">
      <c r="A195" s="25" t="s">
        <v>27</v>
      </c>
      <c r="B195" s="25"/>
      <c r="C195" s="1"/>
      <c r="D195" s="1"/>
      <c r="E195" s="1"/>
      <c r="F195" s="1"/>
      <c r="G195" s="1"/>
      <c r="H195" s="1"/>
      <c r="I195" s="1"/>
      <c r="J195" s="2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2.5" x14ac:dyDescent="0.25">
      <c r="A196" s="28" t="s">
        <v>23</v>
      </c>
      <c r="B196" s="29">
        <f>B191-B192-B193-B194-B195</f>
        <v>300</v>
      </c>
      <c r="C196" s="1"/>
      <c r="D196" s="1"/>
      <c r="E196" s="1"/>
      <c r="F196" s="1"/>
      <c r="G196" s="1"/>
      <c r="H196" s="1"/>
      <c r="I196" s="1"/>
      <c r="J196" s="2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2.5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2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2.5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2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2.5" x14ac:dyDescent="0.25">
      <c r="A199" s="35">
        <v>45870</v>
      </c>
      <c r="B199" s="1"/>
      <c r="C199" s="1"/>
      <c r="D199" s="1"/>
      <c r="E199" s="1"/>
      <c r="F199" s="1"/>
      <c r="G199" s="1"/>
      <c r="H199" s="1"/>
      <c r="I199" s="1"/>
      <c r="J199" s="2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3" x14ac:dyDescent="0.3">
      <c r="A200" s="4" t="s">
        <v>0</v>
      </c>
      <c r="B200" s="1"/>
      <c r="C200" s="5" t="s">
        <v>1</v>
      </c>
      <c r="D200" s="1"/>
      <c r="E200" s="5" t="s">
        <v>2</v>
      </c>
      <c r="F200" s="1"/>
      <c r="G200" s="6" t="s">
        <v>3</v>
      </c>
      <c r="H200" s="7" t="s">
        <v>4</v>
      </c>
      <c r="I200" s="8" t="s">
        <v>5</v>
      </c>
      <c r="J200" s="2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3" x14ac:dyDescent="0.3">
      <c r="A201" s="9" t="s">
        <v>6</v>
      </c>
      <c r="B201" s="10">
        <v>1500</v>
      </c>
      <c r="C201" s="11" t="s">
        <v>7</v>
      </c>
      <c r="D201" s="12">
        <v>400</v>
      </c>
      <c r="E201" s="13" t="s">
        <v>8</v>
      </c>
      <c r="F201" s="14"/>
      <c r="G201" s="15">
        <v>0.02</v>
      </c>
      <c r="H201" s="14">
        <f>$B$217*G201</f>
        <v>36</v>
      </c>
      <c r="I201" s="16">
        <f t="shared" ref="I201:I208" si="15">H201-F201</f>
        <v>36</v>
      </c>
      <c r="J201" s="2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3" x14ac:dyDescent="0.3">
      <c r="A202" s="9" t="s">
        <v>9</v>
      </c>
      <c r="B202" s="1"/>
      <c r="C202" s="9" t="s">
        <v>14</v>
      </c>
      <c r="D202">
        <v>100</v>
      </c>
      <c r="E202" s="13" t="s">
        <v>10</v>
      </c>
      <c r="F202" s="14">
        <v>300</v>
      </c>
      <c r="G202" s="15">
        <v>0.1</v>
      </c>
      <c r="H202" s="14">
        <f t="shared" ref="H202:H208" si="16">$B$217*G202</f>
        <v>180</v>
      </c>
      <c r="I202" s="16">
        <f t="shared" si="15"/>
        <v>-120</v>
      </c>
      <c r="J202" s="2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3" x14ac:dyDescent="0.3">
      <c r="A203" s="9" t="s">
        <v>28</v>
      </c>
      <c r="B203" s="1">
        <v>300</v>
      </c>
      <c r="C203" s="9" t="s">
        <v>29</v>
      </c>
      <c r="D203" s="1"/>
      <c r="E203" s="13" t="s">
        <v>11</v>
      </c>
      <c r="F203" s="17"/>
      <c r="G203" s="15">
        <v>0.05</v>
      </c>
      <c r="H203" s="14">
        <f t="shared" si="16"/>
        <v>90</v>
      </c>
      <c r="I203" s="16">
        <f t="shared" si="15"/>
        <v>90</v>
      </c>
      <c r="J203" s="2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3" x14ac:dyDescent="0.3">
      <c r="A204" s="9" t="s">
        <v>12</v>
      </c>
      <c r="B204" s="1"/>
      <c r="C204" s="9" t="s">
        <v>17</v>
      </c>
      <c r="D204" s="10">
        <v>20</v>
      </c>
      <c r="E204" s="13" t="s">
        <v>13</v>
      </c>
      <c r="F204" s="14">
        <v>100</v>
      </c>
      <c r="G204" s="15">
        <v>0.05</v>
      </c>
      <c r="H204" s="14">
        <f t="shared" si="16"/>
        <v>90</v>
      </c>
      <c r="I204" s="16">
        <f t="shared" si="15"/>
        <v>-10</v>
      </c>
      <c r="J204" s="2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3" x14ac:dyDescent="0.3">
      <c r="A205" s="11" t="s">
        <v>32</v>
      </c>
      <c r="B205" s="1"/>
      <c r="C205" s="9" t="s">
        <v>18</v>
      </c>
      <c r="D205" s="10">
        <v>30</v>
      </c>
      <c r="E205" s="13" t="s">
        <v>15</v>
      </c>
      <c r="F205" s="14"/>
      <c r="G205" s="15">
        <v>0.03</v>
      </c>
      <c r="H205" s="14">
        <f t="shared" si="16"/>
        <v>54</v>
      </c>
      <c r="I205" s="16">
        <f t="shared" si="15"/>
        <v>54</v>
      </c>
      <c r="J205" s="2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3" x14ac:dyDescent="0.3">
      <c r="A206" s="9"/>
      <c r="B206" s="1"/>
      <c r="C206" s="9" t="s">
        <v>30</v>
      </c>
      <c r="D206" s="1">
        <v>150</v>
      </c>
      <c r="E206" s="13" t="s">
        <v>16</v>
      </c>
      <c r="F206" s="17"/>
      <c r="G206" s="15">
        <v>0.05</v>
      </c>
      <c r="H206" s="14">
        <f t="shared" si="16"/>
        <v>90</v>
      </c>
      <c r="I206" s="16">
        <f t="shared" si="15"/>
        <v>90</v>
      </c>
      <c r="J206" s="2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3" x14ac:dyDescent="0.3">
      <c r="A207" s="9"/>
      <c r="B207" s="1"/>
      <c r="C207" s="9" t="s">
        <v>34</v>
      </c>
      <c r="D207" s="1"/>
      <c r="E207" s="13" t="s">
        <v>31</v>
      </c>
      <c r="F207" s="17"/>
      <c r="G207" s="15">
        <v>0.05</v>
      </c>
      <c r="H207" s="14">
        <f t="shared" si="16"/>
        <v>90</v>
      </c>
      <c r="I207" s="16">
        <f t="shared" si="15"/>
        <v>90</v>
      </c>
      <c r="J207" s="2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3" x14ac:dyDescent="0.3">
      <c r="A208" s="9"/>
      <c r="B208" s="1"/>
      <c r="C208" s="9" t="s">
        <v>35</v>
      </c>
      <c r="D208" s="1"/>
      <c r="E208" s="13" t="s">
        <v>33</v>
      </c>
      <c r="F208" s="17"/>
      <c r="G208" s="15">
        <v>0.05</v>
      </c>
      <c r="H208" s="14">
        <f t="shared" si="16"/>
        <v>90</v>
      </c>
      <c r="I208" s="16">
        <f t="shared" si="15"/>
        <v>90</v>
      </c>
      <c r="J208" s="2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3" x14ac:dyDescent="0.3">
      <c r="A209" s="9"/>
      <c r="B209" s="1"/>
      <c r="C209" s="9"/>
      <c r="D209" s="1"/>
      <c r="F209" s="1"/>
      <c r="G209" s="1"/>
      <c r="H209" s="1"/>
      <c r="I209" s="1"/>
      <c r="J209" s="2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3" x14ac:dyDescent="0.3">
      <c r="A210" s="9"/>
      <c r="B210" s="1"/>
      <c r="D210" s="1"/>
      <c r="E210" s="1"/>
      <c r="F210" s="1"/>
      <c r="G210" s="1"/>
      <c r="H210" s="1"/>
      <c r="I210" s="1"/>
      <c r="J210" s="2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2.5" x14ac:dyDescent="0.25">
      <c r="A211" s="1"/>
      <c r="B211" s="1"/>
      <c r="D211" s="10"/>
      <c r="E211" s="1"/>
      <c r="F211" s="1"/>
      <c r="G211" s="1"/>
      <c r="H211" s="1"/>
      <c r="I211" s="1"/>
      <c r="J211" s="2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2.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2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2.5" x14ac:dyDescent="0.25">
      <c r="A213" s="1"/>
      <c r="B213" s="1"/>
      <c r="C213" s="1"/>
      <c r="D213" s="1"/>
      <c r="E213" s="18" t="s">
        <v>19</v>
      </c>
      <c r="F213" s="1">
        <v>50</v>
      </c>
      <c r="G213" s="1"/>
      <c r="H213" s="1"/>
      <c r="I213" s="1"/>
      <c r="J213" s="2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2.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2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2.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2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2.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2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2.5" x14ac:dyDescent="0.25">
      <c r="A217" s="19" t="s">
        <v>20</v>
      </c>
      <c r="B217" s="20">
        <f>SUM(B201:B205)</f>
        <v>1800</v>
      </c>
      <c r="C217" s="7" t="s">
        <v>20</v>
      </c>
      <c r="D217" s="21">
        <f>SUM(D201:D216)</f>
        <v>700</v>
      </c>
      <c r="E217" s="7" t="s">
        <v>20</v>
      </c>
      <c r="F217" s="21">
        <f>SUM(F201:F216)</f>
        <v>450</v>
      </c>
      <c r="G217" s="1"/>
      <c r="H217" s="1"/>
      <c r="I217" s="1"/>
      <c r="J217" s="2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2.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2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3" x14ac:dyDescent="0.3">
      <c r="A219" s="22" t="s">
        <v>21</v>
      </c>
      <c r="B219" s="23">
        <f>B217-D217-F217</f>
        <v>650</v>
      </c>
      <c r="C219" s="1"/>
      <c r="D219" s="24" t="s">
        <v>22</v>
      </c>
      <c r="E219" s="1"/>
      <c r="F219" s="1"/>
      <c r="G219" s="1"/>
      <c r="H219" s="1"/>
      <c r="I219" s="1"/>
      <c r="J219" s="2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2.5" x14ac:dyDescent="0.25">
      <c r="A220" s="25" t="s">
        <v>24</v>
      </c>
      <c r="B220" s="25">
        <v>150</v>
      </c>
      <c r="C220" s="1"/>
      <c r="D220" s="26">
        <f>B219/B217</f>
        <v>0.3611111111111111</v>
      </c>
      <c r="E220" s="1"/>
      <c r="F220" s="1"/>
      <c r="G220" s="1"/>
      <c r="H220" s="1"/>
      <c r="I220" s="1"/>
      <c r="J220" s="2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2.5" x14ac:dyDescent="0.25">
      <c r="A221" s="25" t="s">
        <v>25</v>
      </c>
      <c r="B221" s="27">
        <v>200</v>
      </c>
      <c r="C221" s="1"/>
      <c r="D221" s="1"/>
      <c r="E221" s="1"/>
      <c r="F221" s="1"/>
      <c r="G221" s="1"/>
      <c r="H221" s="1"/>
      <c r="I221" s="1"/>
      <c r="J221" s="2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2.5" x14ac:dyDescent="0.25">
      <c r="A222" s="25" t="s">
        <v>26</v>
      </c>
      <c r="B222" s="25"/>
      <c r="C222" s="1"/>
      <c r="D222" s="1"/>
      <c r="E222" s="1"/>
      <c r="F222" s="1"/>
      <c r="G222" s="1"/>
      <c r="H222" s="1"/>
      <c r="I222" s="1"/>
      <c r="J222" s="2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2.5" x14ac:dyDescent="0.25">
      <c r="A223" s="25" t="s">
        <v>27</v>
      </c>
      <c r="B223" s="25"/>
      <c r="C223" s="1"/>
      <c r="D223" s="1"/>
      <c r="E223" s="1"/>
      <c r="F223" s="1"/>
      <c r="G223" s="1"/>
      <c r="H223" s="1"/>
      <c r="I223" s="1"/>
      <c r="J223" s="2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2.5" x14ac:dyDescent="0.25">
      <c r="A224" s="28" t="s">
        <v>23</v>
      </c>
      <c r="B224" s="29">
        <f>B219-B220-B221-B222-B223</f>
        <v>300</v>
      </c>
      <c r="C224" s="1"/>
      <c r="D224" s="1"/>
      <c r="E224" s="1"/>
      <c r="F224" s="1"/>
      <c r="G224" s="1"/>
      <c r="H224" s="1"/>
      <c r="I224" s="1"/>
      <c r="J224" s="2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2.5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2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2.5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2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2.5" x14ac:dyDescent="0.25">
      <c r="A227" s="35">
        <v>45901</v>
      </c>
      <c r="B227" s="1"/>
      <c r="C227" s="1"/>
      <c r="D227" s="1"/>
      <c r="E227" s="1"/>
      <c r="F227" s="1"/>
      <c r="G227" s="1"/>
      <c r="H227" s="1"/>
      <c r="I227" s="1"/>
      <c r="J227" s="2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3" x14ac:dyDescent="0.3">
      <c r="A228" s="4" t="s">
        <v>0</v>
      </c>
      <c r="B228" s="1"/>
      <c r="C228" s="5" t="s">
        <v>1</v>
      </c>
      <c r="D228" s="1"/>
      <c r="E228" s="5" t="s">
        <v>2</v>
      </c>
      <c r="F228" s="1"/>
      <c r="G228" s="6" t="s">
        <v>3</v>
      </c>
      <c r="H228" s="7" t="s">
        <v>4</v>
      </c>
      <c r="I228" s="8" t="s">
        <v>5</v>
      </c>
      <c r="J228" s="2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3" x14ac:dyDescent="0.3">
      <c r="A229" s="9" t="s">
        <v>6</v>
      </c>
      <c r="B229" s="10">
        <v>1500</v>
      </c>
      <c r="C229" s="11" t="s">
        <v>7</v>
      </c>
      <c r="D229" s="12">
        <v>400</v>
      </c>
      <c r="E229" s="13" t="s">
        <v>8</v>
      </c>
      <c r="F229" s="14"/>
      <c r="G229" s="15">
        <v>0.02</v>
      </c>
      <c r="H229" s="14">
        <f>$B$245*G229</f>
        <v>36</v>
      </c>
      <c r="I229" s="16">
        <f t="shared" ref="I229:I236" si="17">H229-F229</f>
        <v>36</v>
      </c>
      <c r="J229" s="2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3" x14ac:dyDescent="0.3">
      <c r="A230" s="9" t="s">
        <v>9</v>
      </c>
      <c r="B230" s="1"/>
      <c r="C230" s="9" t="s">
        <v>14</v>
      </c>
      <c r="D230">
        <v>100</v>
      </c>
      <c r="E230" s="13" t="s">
        <v>10</v>
      </c>
      <c r="F230" s="14">
        <v>300</v>
      </c>
      <c r="G230" s="15">
        <v>0.1</v>
      </c>
      <c r="H230" s="14">
        <f t="shared" ref="H230:H236" si="18">$B$245*G230</f>
        <v>180</v>
      </c>
      <c r="I230" s="16">
        <f t="shared" si="17"/>
        <v>-120</v>
      </c>
      <c r="J230" s="2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3" x14ac:dyDescent="0.3">
      <c r="A231" s="9" t="s">
        <v>28</v>
      </c>
      <c r="B231" s="1">
        <v>300</v>
      </c>
      <c r="C231" s="9" t="s">
        <v>29</v>
      </c>
      <c r="D231" s="1"/>
      <c r="E231" s="13" t="s">
        <v>11</v>
      </c>
      <c r="F231" s="17"/>
      <c r="G231" s="15">
        <v>0.05</v>
      </c>
      <c r="H231" s="14">
        <f t="shared" si="18"/>
        <v>90</v>
      </c>
      <c r="I231" s="16">
        <f t="shared" si="17"/>
        <v>90</v>
      </c>
      <c r="J231" s="2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3" x14ac:dyDescent="0.3">
      <c r="A232" s="9" t="s">
        <v>12</v>
      </c>
      <c r="B232" s="1"/>
      <c r="C232" s="9" t="s">
        <v>17</v>
      </c>
      <c r="D232" s="10">
        <v>20</v>
      </c>
      <c r="E232" s="13" t="s">
        <v>13</v>
      </c>
      <c r="F232" s="14">
        <v>100</v>
      </c>
      <c r="G232" s="15">
        <v>0.05</v>
      </c>
      <c r="H232" s="14">
        <f t="shared" si="18"/>
        <v>90</v>
      </c>
      <c r="I232" s="16">
        <f t="shared" si="17"/>
        <v>-10</v>
      </c>
      <c r="J232" s="2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3" x14ac:dyDescent="0.3">
      <c r="A233" s="11" t="s">
        <v>32</v>
      </c>
      <c r="B233" s="1"/>
      <c r="C233" s="9" t="s">
        <v>18</v>
      </c>
      <c r="D233" s="10">
        <v>30</v>
      </c>
      <c r="E233" s="13" t="s">
        <v>15</v>
      </c>
      <c r="F233" s="14"/>
      <c r="G233" s="15">
        <v>0.03</v>
      </c>
      <c r="H233" s="14">
        <f t="shared" si="18"/>
        <v>54</v>
      </c>
      <c r="I233" s="16">
        <f t="shared" si="17"/>
        <v>54</v>
      </c>
      <c r="J233" s="2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3" x14ac:dyDescent="0.3">
      <c r="A234" s="9"/>
      <c r="B234" s="1"/>
      <c r="C234" s="9" t="s">
        <v>30</v>
      </c>
      <c r="D234" s="1">
        <v>150</v>
      </c>
      <c r="E234" s="13" t="s">
        <v>16</v>
      </c>
      <c r="F234" s="17"/>
      <c r="G234" s="15">
        <v>0.05</v>
      </c>
      <c r="H234" s="14">
        <f t="shared" si="18"/>
        <v>90</v>
      </c>
      <c r="I234" s="16">
        <f t="shared" si="17"/>
        <v>90</v>
      </c>
      <c r="J234" s="2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3" x14ac:dyDescent="0.3">
      <c r="A235" s="9"/>
      <c r="B235" s="1"/>
      <c r="C235" s="9" t="s">
        <v>34</v>
      </c>
      <c r="D235" s="1"/>
      <c r="E235" s="13" t="s">
        <v>31</v>
      </c>
      <c r="F235" s="17"/>
      <c r="G235" s="15">
        <v>0.05</v>
      </c>
      <c r="H235" s="14">
        <f t="shared" si="18"/>
        <v>90</v>
      </c>
      <c r="I235" s="16">
        <f t="shared" si="17"/>
        <v>90</v>
      </c>
      <c r="J235" s="2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3" x14ac:dyDescent="0.3">
      <c r="A236" s="9"/>
      <c r="B236" s="1"/>
      <c r="C236" s="9" t="s">
        <v>35</v>
      </c>
      <c r="D236" s="1"/>
      <c r="E236" s="13" t="s">
        <v>33</v>
      </c>
      <c r="F236" s="17"/>
      <c r="G236" s="15">
        <v>0.05</v>
      </c>
      <c r="H236" s="14">
        <f t="shared" si="18"/>
        <v>90</v>
      </c>
      <c r="I236" s="16">
        <f t="shared" si="17"/>
        <v>90</v>
      </c>
      <c r="J236" s="2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3" x14ac:dyDescent="0.3">
      <c r="A237" s="9"/>
      <c r="B237" s="1"/>
      <c r="C237" s="9"/>
      <c r="D237" s="1"/>
      <c r="F237" s="1"/>
      <c r="G237" s="1"/>
      <c r="H237" s="1"/>
      <c r="I237" s="1"/>
      <c r="J237" s="2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3" x14ac:dyDescent="0.3">
      <c r="A238" s="9"/>
      <c r="B238" s="1"/>
      <c r="D238" s="1"/>
      <c r="E238" s="1"/>
      <c r="F238" s="1"/>
      <c r="G238" s="1"/>
      <c r="H238" s="1"/>
      <c r="I238" s="1"/>
      <c r="J238" s="2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2.5" x14ac:dyDescent="0.25">
      <c r="A239" s="1"/>
      <c r="B239" s="1"/>
      <c r="D239" s="10"/>
      <c r="E239" s="1"/>
      <c r="F239" s="1"/>
      <c r="G239" s="1"/>
      <c r="H239" s="1"/>
      <c r="I239" s="1"/>
      <c r="J239" s="2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2.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2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2.5" x14ac:dyDescent="0.25">
      <c r="A241" s="1"/>
      <c r="B241" s="1"/>
      <c r="C241" s="1"/>
      <c r="D241" s="1"/>
      <c r="E241" s="18" t="s">
        <v>19</v>
      </c>
      <c r="F241" s="1">
        <v>50</v>
      </c>
      <c r="G241" s="1"/>
      <c r="H241" s="1"/>
      <c r="I241" s="1"/>
      <c r="J241" s="2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2.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2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2.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2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2.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2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2.5" x14ac:dyDescent="0.25">
      <c r="A245" s="19" t="s">
        <v>20</v>
      </c>
      <c r="B245" s="20">
        <f>SUM(B229:B233)</f>
        <v>1800</v>
      </c>
      <c r="C245" s="7" t="s">
        <v>20</v>
      </c>
      <c r="D245" s="21">
        <f>SUM(D229:D244)</f>
        <v>700</v>
      </c>
      <c r="E245" s="7" t="s">
        <v>20</v>
      </c>
      <c r="F245" s="21">
        <f>SUM(F229:F244)</f>
        <v>450</v>
      </c>
      <c r="G245" s="1"/>
      <c r="H245" s="1"/>
      <c r="I245" s="1"/>
      <c r="J245" s="2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2.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2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3" x14ac:dyDescent="0.3">
      <c r="A247" s="22" t="s">
        <v>21</v>
      </c>
      <c r="B247" s="23">
        <f>B245-D245-F245</f>
        <v>650</v>
      </c>
      <c r="C247" s="1"/>
      <c r="D247" s="24" t="s">
        <v>22</v>
      </c>
      <c r="E247" s="1"/>
      <c r="F247" s="1"/>
      <c r="G247" s="1"/>
      <c r="H247" s="1"/>
      <c r="I247" s="1"/>
      <c r="J247" s="2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2.5" x14ac:dyDescent="0.25">
      <c r="A248" s="25" t="s">
        <v>24</v>
      </c>
      <c r="B248" s="25">
        <v>150</v>
      </c>
      <c r="C248" s="1"/>
      <c r="D248" s="26">
        <f>B247/B245</f>
        <v>0.3611111111111111</v>
      </c>
      <c r="E248" s="1"/>
      <c r="F248" s="1"/>
      <c r="G248" s="1"/>
      <c r="H248" s="1"/>
      <c r="I248" s="1"/>
      <c r="J248" s="2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2.5" x14ac:dyDescent="0.25">
      <c r="A249" s="25" t="s">
        <v>25</v>
      </c>
      <c r="B249" s="27">
        <v>200</v>
      </c>
      <c r="C249" s="1"/>
      <c r="D249" s="1"/>
      <c r="E249" s="1"/>
      <c r="F249" s="1"/>
      <c r="G249" s="1"/>
      <c r="H249" s="1"/>
      <c r="I249" s="1"/>
      <c r="J249" s="2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2.5" x14ac:dyDescent="0.25">
      <c r="A250" s="25" t="s">
        <v>26</v>
      </c>
      <c r="B250" s="25"/>
      <c r="C250" s="1"/>
      <c r="D250" s="1"/>
      <c r="E250" s="1"/>
      <c r="F250" s="1"/>
      <c r="G250" s="1"/>
      <c r="H250" s="1"/>
      <c r="I250" s="1"/>
      <c r="J250" s="2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2.5" x14ac:dyDescent="0.25">
      <c r="A251" s="25" t="s">
        <v>27</v>
      </c>
      <c r="B251" s="25"/>
      <c r="C251" s="1"/>
      <c r="D251" s="1"/>
      <c r="E251" s="1"/>
      <c r="F251" s="1"/>
      <c r="G251" s="1"/>
      <c r="H251" s="1"/>
      <c r="I251" s="1"/>
      <c r="J251" s="2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2.5" x14ac:dyDescent="0.25">
      <c r="A252" s="28" t="s">
        <v>23</v>
      </c>
      <c r="B252" s="29">
        <f>B247-B248-B249-B250-B251</f>
        <v>300</v>
      </c>
      <c r="C252" s="1"/>
      <c r="D252" s="1"/>
      <c r="E252" s="1"/>
      <c r="F252" s="1"/>
      <c r="G252" s="1"/>
      <c r="H252" s="1"/>
      <c r="I252" s="1"/>
      <c r="J252" s="2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2.5" x14ac:dyDescent="0.25">
      <c r="A253" s="30"/>
      <c r="B253" s="30"/>
      <c r="C253" s="30"/>
      <c r="D253" s="30"/>
      <c r="E253" s="30"/>
      <c r="F253" s="30"/>
      <c r="G253" s="30"/>
      <c r="H253" s="30"/>
      <c r="I253" s="30"/>
      <c r="J253" s="2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2.5" x14ac:dyDescent="0.25">
      <c r="A254" s="30"/>
      <c r="B254" s="30"/>
      <c r="C254" s="30"/>
      <c r="D254" s="30"/>
      <c r="E254" s="30"/>
      <c r="F254" s="30"/>
      <c r="G254" s="30"/>
      <c r="H254" s="30"/>
      <c r="I254" s="30"/>
      <c r="J254" s="2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2.5" x14ac:dyDescent="0.25">
      <c r="A255" s="35">
        <v>45931</v>
      </c>
      <c r="B255" s="1"/>
      <c r="C255" s="1"/>
      <c r="D255" s="1"/>
      <c r="E255" s="1"/>
      <c r="F255" s="1"/>
      <c r="G255" s="1"/>
      <c r="H255" s="1"/>
      <c r="I255" s="1"/>
      <c r="J255" s="2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3" x14ac:dyDescent="0.3">
      <c r="A256" s="4" t="s">
        <v>0</v>
      </c>
      <c r="B256" s="1"/>
      <c r="C256" s="5" t="s">
        <v>1</v>
      </c>
      <c r="D256" s="1"/>
      <c r="E256" s="5" t="s">
        <v>2</v>
      </c>
      <c r="F256" s="1"/>
      <c r="G256" s="6" t="s">
        <v>3</v>
      </c>
      <c r="H256" s="7" t="s">
        <v>4</v>
      </c>
      <c r="I256" s="8" t="s">
        <v>5</v>
      </c>
      <c r="J256" s="2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3" x14ac:dyDescent="0.3">
      <c r="A257" s="9" t="s">
        <v>6</v>
      </c>
      <c r="B257" s="10">
        <v>1500</v>
      </c>
      <c r="C257" s="11" t="s">
        <v>7</v>
      </c>
      <c r="D257" s="12">
        <v>400</v>
      </c>
      <c r="E257" s="13" t="s">
        <v>8</v>
      </c>
      <c r="F257" s="14"/>
      <c r="G257" s="15">
        <v>0.02</v>
      </c>
      <c r="H257" s="14">
        <f>$B$273*G257</f>
        <v>36</v>
      </c>
      <c r="I257" s="16">
        <f t="shared" ref="I257:I264" si="19">H257-F257</f>
        <v>36</v>
      </c>
      <c r="J257" s="2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3" x14ac:dyDescent="0.3">
      <c r="A258" s="9" t="s">
        <v>9</v>
      </c>
      <c r="B258" s="1"/>
      <c r="C258" s="9" t="s">
        <v>14</v>
      </c>
      <c r="D258">
        <v>100</v>
      </c>
      <c r="E258" s="13" t="s">
        <v>10</v>
      </c>
      <c r="F258" s="14">
        <v>300</v>
      </c>
      <c r="G258" s="15">
        <v>0.1</v>
      </c>
      <c r="H258" s="14">
        <f t="shared" ref="H258:H264" si="20">$B$273*G258</f>
        <v>180</v>
      </c>
      <c r="I258" s="16">
        <f t="shared" si="19"/>
        <v>-120</v>
      </c>
      <c r="J258" s="2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3" x14ac:dyDescent="0.3">
      <c r="A259" s="9" t="s">
        <v>28</v>
      </c>
      <c r="B259" s="1">
        <v>300</v>
      </c>
      <c r="C259" s="9" t="s">
        <v>29</v>
      </c>
      <c r="D259" s="1"/>
      <c r="E259" s="13" t="s">
        <v>11</v>
      </c>
      <c r="F259" s="17"/>
      <c r="G259" s="15">
        <v>0.05</v>
      </c>
      <c r="H259" s="14">
        <f t="shared" si="20"/>
        <v>90</v>
      </c>
      <c r="I259" s="16">
        <f t="shared" si="19"/>
        <v>90</v>
      </c>
      <c r="J259" s="2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3" x14ac:dyDescent="0.3">
      <c r="A260" s="9" t="s">
        <v>12</v>
      </c>
      <c r="B260" s="1"/>
      <c r="C260" s="9" t="s">
        <v>17</v>
      </c>
      <c r="D260" s="10">
        <v>20</v>
      </c>
      <c r="E260" s="13" t="s">
        <v>13</v>
      </c>
      <c r="F260" s="14">
        <v>100</v>
      </c>
      <c r="G260" s="15">
        <v>0.05</v>
      </c>
      <c r="H260" s="14">
        <f t="shared" si="20"/>
        <v>90</v>
      </c>
      <c r="I260" s="16">
        <f t="shared" si="19"/>
        <v>-10</v>
      </c>
      <c r="J260" s="2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3" x14ac:dyDescent="0.3">
      <c r="A261" s="11" t="s">
        <v>32</v>
      </c>
      <c r="B261" s="1"/>
      <c r="C261" s="9" t="s">
        <v>18</v>
      </c>
      <c r="D261" s="10">
        <v>30</v>
      </c>
      <c r="E261" s="13" t="s">
        <v>15</v>
      </c>
      <c r="F261" s="14"/>
      <c r="G261" s="15">
        <v>0.03</v>
      </c>
      <c r="H261" s="14">
        <f t="shared" si="20"/>
        <v>54</v>
      </c>
      <c r="I261" s="16">
        <f t="shared" si="19"/>
        <v>54</v>
      </c>
      <c r="J261" s="2"/>
      <c r="K261" s="3"/>
      <c r="L261" s="3"/>
      <c r="M261" s="3"/>
      <c r="N261" s="3"/>
      <c r="O261" s="3"/>
      <c r="P261" s="3"/>
      <c r="Q261" s="3"/>
      <c r="R261" s="3"/>
      <c r="S261" s="3"/>
    </row>
    <row r="262" spans="1:19" ht="13" x14ac:dyDescent="0.3">
      <c r="A262" s="9"/>
      <c r="B262" s="1"/>
      <c r="C262" s="9" t="s">
        <v>30</v>
      </c>
      <c r="D262" s="1">
        <v>150</v>
      </c>
      <c r="E262" s="13" t="s">
        <v>16</v>
      </c>
      <c r="F262" s="17"/>
      <c r="G262" s="15">
        <v>0.05</v>
      </c>
      <c r="H262" s="14">
        <f t="shared" si="20"/>
        <v>90</v>
      </c>
      <c r="I262" s="16">
        <f t="shared" si="19"/>
        <v>90</v>
      </c>
      <c r="J262" s="2"/>
      <c r="K262" s="3"/>
      <c r="L262" s="3"/>
      <c r="M262" s="3"/>
      <c r="N262" s="3"/>
      <c r="O262" s="3"/>
      <c r="P262" s="3"/>
      <c r="Q262" s="3"/>
      <c r="R262" s="3"/>
      <c r="S262" s="3"/>
    </row>
    <row r="263" spans="1:19" ht="13" x14ac:dyDescent="0.3">
      <c r="A263" s="9"/>
      <c r="B263" s="1"/>
      <c r="C263" s="9" t="s">
        <v>34</v>
      </c>
      <c r="D263" s="1"/>
      <c r="E263" s="13" t="s">
        <v>31</v>
      </c>
      <c r="F263" s="17"/>
      <c r="G263" s="15">
        <v>0.05</v>
      </c>
      <c r="H263" s="14">
        <f t="shared" si="20"/>
        <v>90</v>
      </c>
      <c r="I263" s="16">
        <f t="shared" si="19"/>
        <v>90</v>
      </c>
      <c r="J263" s="2"/>
      <c r="K263" s="3"/>
      <c r="L263" s="3"/>
      <c r="M263" s="3"/>
      <c r="N263" s="3"/>
      <c r="O263" s="3"/>
      <c r="P263" s="3"/>
      <c r="Q263" s="3"/>
      <c r="R263" s="3"/>
      <c r="S263" s="3"/>
    </row>
    <row r="264" spans="1:19" ht="13" x14ac:dyDescent="0.3">
      <c r="A264" s="9"/>
      <c r="B264" s="1"/>
      <c r="C264" s="9" t="s">
        <v>35</v>
      </c>
      <c r="D264" s="1"/>
      <c r="E264" s="13" t="s">
        <v>33</v>
      </c>
      <c r="F264" s="17"/>
      <c r="G264" s="15">
        <v>0.05</v>
      </c>
      <c r="H264" s="14">
        <f t="shared" si="20"/>
        <v>90</v>
      </c>
      <c r="I264" s="16">
        <f t="shared" si="19"/>
        <v>90</v>
      </c>
      <c r="J264" s="2"/>
      <c r="K264" s="3"/>
      <c r="L264" s="3"/>
      <c r="M264" s="3"/>
      <c r="N264" s="3"/>
      <c r="O264" s="3"/>
      <c r="P264" s="3"/>
      <c r="Q264" s="3"/>
      <c r="R264" s="3"/>
      <c r="S264" s="3"/>
    </row>
    <row r="265" spans="1:19" ht="13" x14ac:dyDescent="0.3">
      <c r="A265" s="9"/>
      <c r="B265" s="1"/>
      <c r="C265" s="9"/>
      <c r="D265" s="1"/>
      <c r="F265" s="1"/>
      <c r="G265" s="1"/>
      <c r="H265" s="1"/>
      <c r="I265" s="1"/>
      <c r="J265" s="2"/>
      <c r="K265" s="3"/>
      <c r="L265" s="3"/>
      <c r="M265" s="3"/>
      <c r="N265" s="3"/>
      <c r="O265" s="3"/>
      <c r="P265" s="3"/>
      <c r="Q265" s="3"/>
      <c r="R265" s="3"/>
      <c r="S265" s="3"/>
    </row>
    <row r="266" spans="1:19" ht="13" x14ac:dyDescent="0.3">
      <c r="A266" s="9"/>
      <c r="B266" s="1"/>
      <c r="D266" s="1"/>
      <c r="E266" s="1"/>
      <c r="F266" s="1"/>
      <c r="G266" s="1"/>
      <c r="H266" s="1"/>
      <c r="I266" s="1"/>
      <c r="J266" s="2"/>
      <c r="K266" s="3"/>
      <c r="L266" s="3"/>
      <c r="M266" s="3"/>
      <c r="N266" s="3"/>
      <c r="O266" s="3"/>
      <c r="P266" s="3"/>
      <c r="Q266" s="3"/>
      <c r="R266" s="3"/>
      <c r="S266" s="3"/>
    </row>
    <row r="267" spans="1:19" ht="12.5" x14ac:dyDescent="0.25">
      <c r="A267" s="1"/>
      <c r="B267" s="1"/>
      <c r="D267" s="10"/>
      <c r="E267" s="1"/>
      <c r="F267" s="1"/>
      <c r="G267" s="1"/>
      <c r="H267" s="1"/>
      <c r="I267" s="1"/>
      <c r="J267" s="2"/>
      <c r="K267" s="3"/>
      <c r="L267" s="3"/>
      <c r="M267" s="3"/>
      <c r="N267" s="3"/>
      <c r="O267" s="3"/>
      <c r="P267" s="3"/>
      <c r="Q267" s="3"/>
      <c r="R267" s="3"/>
      <c r="S267" s="3"/>
    </row>
    <row r="268" spans="1:19" ht="12.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2"/>
      <c r="K268" s="3"/>
      <c r="L268" s="3"/>
      <c r="M268" s="3"/>
      <c r="N268" s="3"/>
      <c r="O268" s="3"/>
      <c r="P268" s="3"/>
      <c r="Q268" s="3"/>
      <c r="R268" s="3"/>
      <c r="S268" s="3"/>
    </row>
    <row r="269" spans="1:19" ht="12.5" x14ac:dyDescent="0.25">
      <c r="A269" s="1"/>
      <c r="B269" s="1"/>
      <c r="C269" s="1"/>
      <c r="D269" s="1"/>
      <c r="E269" s="18" t="s">
        <v>19</v>
      </c>
      <c r="F269" s="1">
        <v>50</v>
      </c>
      <c r="G269" s="1"/>
      <c r="H269" s="1"/>
      <c r="I269" s="1"/>
      <c r="J269" s="2"/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12.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2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12.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2"/>
      <c r="K271" s="3"/>
      <c r="L271" s="3"/>
      <c r="M271" s="3"/>
      <c r="N271" s="3"/>
      <c r="O271" s="3"/>
      <c r="P271" s="3"/>
      <c r="Q271" s="3"/>
      <c r="R271" s="3"/>
      <c r="S271" s="3"/>
    </row>
    <row r="272" spans="1:19" ht="12.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2"/>
      <c r="K272" s="3"/>
      <c r="L272" s="3"/>
      <c r="M272" s="3"/>
      <c r="N272" s="3"/>
      <c r="O272" s="3"/>
      <c r="P272" s="3"/>
      <c r="Q272" s="3"/>
      <c r="R272" s="3"/>
      <c r="S272" s="3"/>
    </row>
    <row r="273" spans="1:19" ht="12.5" x14ac:dyDescent="0.25">
      <c r="A273" s="19" t="s">
        <v>20</v>
      </c>
      <c r="B273" s="20">
        <f>SUM(B257:B261)</f>
        <v>1800</v>
      </c>
      <c r="C273" s="7" t="s">
        <v>20</v>
      </c>
      <c r="D273" s="21">
        <f>SUM(D257:D272)</f>
        <v>700</v>
      </c>
      <c r="E273" s="7" t="s">
        <v>20</v>
      </c>
      <c r="F273" s="21">
        <f>SUM(F257:F272)</f>
        <v>450</v>
      </c>
      <c r="G273" s="1"/>
      <c r="H273" s="1"/>
      <c r="I273" s="1"/>
      <c r="J273" s="2"/>
      <c r="K273" s="3"/>
      <c r="L273" s="3"/>
      <c r="M273" s="3"/>
      <c r="N273" s="3"/>
      <c r="O273" s="3"/>
      <c r="P273" s="3"/>
      <c r="Q273" s="3"/>
      <c r="R273" s="3"/>
      <c r="S273" s="3"/>
    </row>
    <row r="274" spans="1:19" ht="12.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2"/>
      <c r="K274" s="3"/>
      <c r="L274" s="3"/>
      <c r="M274" s="3"/>
      <c r="N274" s="3"/>
      <c r="O274" s="3"/>
      <c r="P274" s="3"/>
      <c r="Q274" s="3"/>
      <c r="R274" s="3"/>
      <c r="S274" s="3"/>
    </row>
    <row r="275" spans="1:19" ht="13" x14ac:dyDescent="0.3">
      <c r="A275" s="22" t="s">
        <v>21</v>
      </c>
      <c r="B275" s="23">
        <f>B273-D273-F273</f>
        <v>650</v>
      </c>
      <c r="C275" s="1"/>
      <c r="D275" s="24" t="s">
        <v>22</v>
      </c>
      <c r="E275" s="1"/>
      <c r="F275" s="1"/>
      <c r="G275" s="1"/>
      <c r="H275" s="1"/>
      <c r="I275" s="1"/>
      <c r="J275" s="2"/>
      <c r="K275" s="3"/>
      <c r="L275" s="3"/>
      <c r="M275" s="3"/>
      <c r="N275" s="3"/>
      <c r="O275" s="3"/>
      <c r="P275" s="3"/>
      <c r="Q275" s="3"/>
      <c r="R275" s="3"/>
      <c r="S275" s="3"/>
    </row>
    <row r="276" spans="1:19" ht="12.5" x14ac:dyDescent="0.25">
      <c r="A276" s="25" t="s">
        <v>24</v>
      </c>
      <c r="B276" s="25">
        <v>150</v>
      </c>
      <c r="C276" s="1"/>
      <c r="D276" s="26">
        <f>B275/B273</f>
        <v>0.3611111111111111</v>
      </c>
      <c r="E276" s="1"/>
      <c r="F276" s="1"/>
      <c r="G276" s="1"/>
      <c r="H276" s="1"/>
      <c r="I276" s="1"/>
      <c r="J276" s="2"/>
      <c r="K276" s="3"/>
      <c r="L276" s="3"/>
      <c r="M276" s="3"/>
      <c r="N276" s="3"/>
      <c r="O276" s="3"/>
      <c r="P276" s="3"/>
      <c r="Q276" s="3"/>
      <c r="R276" s="3"/>
      <c r="S276" s="3"/>
    </row>
    <row r="277" spans="1:19" ht="12.5" x14ac:dyDescent="0.25">
      <c r="A277" s="25" t="s">
        <v>25</v>
      </c>
      <c r="B277" s="27">
        <v>200</v>
      </c>
      <c r="C277" s="1"/>
      <c r="D277" s="1"/>
      <c r="E277" s="1"/>
      <c r="F277" s="1"/>
      <c r="G277" s="1"/>
      <c r="H277" s="1"/>
      <c r="I277" s="1"/>
      <c r="J277" s="2"/>
      <c r="K277" s="3"/>
      <c r="L277" s="3"/>
      <c r="M277" s="3"/>
      <c r="N277" s="3"/>
      <c r="O277" s="3"/>
      <c r="P277" s="3"/>
      <c r="Q277" s="3"/>
      <c r="R277" s="3"/>
      <c r="S277" s="3"/>
    </row>
    <row r="278" spans="1:19" ht="12.5" x14ac:dyDescent="0.25">
      <c r="A278" s="25" t="s">
        <v>26</v>
      </c>
      <c r="B278" s="25"/>
      <c r="C278" s="1"/>
      <c r="D278" s="1"/>
      <c r="E278" s="1"/>
      <c r="F278" s="1"/>
      <c r="G278" s="1"/>
      <c r="H278" s="1"/>
      <c r="I278" s="1"/>
      <c r="J278" s="2"/>
      <c r="K278" s="3"/>
      <c r="L278" s="3"/>
      <c r="M278" s="3"/>
      <c r="N278" s="3"/>
      <c r="O278" s="3"/>
      <c r="P278" s="3"/>
      <c r="Q278" s="3"/>
      <c r="R278" s="3"/>
      <c r="S278" s="3"/>
    </row>
    <row r="279" spans="1:19" ht="12.5" x14ac:dyDescent="0.25">
      <c r="A279" s="25" t="s">
        <v>27</v>
      </c>
      <c r="B279" s="25"/>
      <c r="C279" s="1"/>
      <c r="D279" s="1"/>
      <c r="E279" s="1"/>
      <c r="F279" s="1"/>
      <c r="G279" s="1"/>
      <c r="H279" s="1"/>
      <c r="I279" s="1"/>
      <c r="J279" s="2"/>
      <c r="K279" s="3"/>
      <c r="L279" s="3"/>
      <c r="M279" s="3"/>
      <c r="N279" s="3"/>
      <c r="O279" s="3"/>
      <c r="P279" s="3"/>
      <c r="Q279" s="3"/>
      <c r="R279" s="3"/>
      <c r="S279" s="3"/>
    </row>
    <row r="280" spans="1:19" ht="12.5" x14ac:dyDescent="0.25">
      <c r="A280" s="28" t="s">
        <v>23</v>
      </c>
      <c r="B280" s="29">
        <f>B275-B276-B277-B278-B279</f>
        <v>300</v>
      </c>
      <c r="C280" s="1"/>
      <c r="D280" s="1"/>
      <c r="E280" s="1"/>
      <c r="F280" s="1"/>
      <c r="G280" s="1"/>
      <c r="H280" s="1"/>
      <c r="I280" s="1"/>
      <c r="J280" s="2"/>
      <c r="K280" s="3"/>
      <c r="L280" s="3"/>
      <c r="M280" s="3"/>
      <c r="N280" s="3"/>
      <c r="O280" s="3"/>
      <c r="P280" s="3"/>
      <c r="Q280" s="3"/>
      <c r="R280" s="3"/>
      <c r="S280" s="3"/>
    </row>
    <row r="281" spans="1:19" ht="12.5" x14ac:dyDescent="0.25">
      <c r="A281" s="30"/>
      <c r="B281" s="30"/>
      <c r="C281" s="30"/>
      <c r="D281" s="30"/>
      <c r="E281" s="30"/>
      <c r="F281" s="30"/>
      <c r="G281" s="30"/>
      <c r="H281" s="30"/>
      <c r="I281" s="30"/>
      <c r="J281" s="2"/>
      <c r="K281" s="3"/>
      <c r="L281" s="3"/>
      <c r="M281" s="3"/>
      <c r="N281" s="3"/>
      <c r="O281" s="3"/>
      <c r="P281" s="3"/>
      <c r="Q281" s="3"/>
      <c r="R281" s="3"/>
      <c r="S281" s="3"/>
    </row>
    <row r="282" spans="1:19" ht="12.5" x14ac:dyDescent="0.25">
      <c r="A282" s="30"/>
      <c r="B282" s="30"/>
      <c r="C282" s="30"/>
      <c r="D282" s="30"/>
      <c r="E282" s="30"/>
      <c r="F282" s="30"/>
      <c r="G282" s="30"/>
      <c r="H282" s="30"/>
      <c r="I282" s="30"/>
      <c r="J282" s="2"/>
      <c r="K282" s="3"/>
      <c r="L282" s="3"/>
      <c r="M282" s="3"/>
      <c r="N282" s="3"/>
      <c r="O282" s="3"/>
      <c r="P282" s="3"/>
      <c r="Q282" s="3"/>
      <c r="R282" s="3"/>
      <c r="S282" s="3"/>
    </row>
    <row r="283" spans="1:19" ht="12.5" x14ac:dyDescent="0.25">
      <c r="A283" s="35">
        <v>45962</v>
      </c>
      <c r="B283" s="1"/>
      <c r="C283" s="1"/>
      <c r="D283" s="1"/>
      <c r="E283" s="1"/>
      <c r="F283" s="1"/>
      <c r="G283" s="1"/>
      <c r="H283" s="1"/>
      <c r="I283" s="1"/>
      <c r="J283" s="2"/>
      <c r="K283" s="3"/>
      <c r="L283" s="3"/>
      <c r="M283" s="3"/>
      <c r="N283" s="3"/>
      <c r="O283" s="3"/>
      <c r="P283" s="3"/>
      <c r="Q283" s="3"/>
      <c r="R283" s="3"/>
      <c r="S283" s="3"/>
    </row>
    <row r="284" spans="1:19" ht="13" x14ac:dyDescent="0.3">
      <c r="A284" s="4" t="s">
        <v>0</v>
      </c>
      <c r="B284" s="1"/>
      <c r="C284" s="5" t="s">
        <v>1</v>
      </c>
      <c r="D284" s="1"/>
      <c r="E284" s="5" t="s">
        <v>2</v>
      </c>
      <c r="F284" s="1"/>
      <c r="G284" s="6" t="s">
        <v>3</v>
      </c>
      <c r="H284" s="7" t="s">
        <v>4</v>
      </c>
      <c r="I284" s="8" t="s">
        <v>5</v>
      </c>
      <c r="J284" s="2"/>
      <c r="K284" s="3"/>
      <c r="L284" s="3"/>
      <c r="M284" s="3"/>
      <c r="N284" s="3"/>
      <c r="O284" s="3"/>
      <c r="P284" s="3"/>
      <c r="Q284" s="3"/>
      <c r="R284" s="3"/>
      <c r="S284" s="3"/>
    </row>
    <row r="285" spans="1:19" ht="13" x14ac:dyDescent="0.3">
      <c r="A285" s="9" t="s">
        <v>6</v>
      </c>
      <c r="B285" s="10">
        <v>1500</v>
      </c>
      <c r="C285" s="11" t="s">
        <v>7</v>
      </c>
      <c r="D285" s="12">
        <v>400</v>
      </c>
      <c r="E285" s="13" t="s">
        <v>8</v>
      </c>
      <c r="F285" s="14"/>
      <c r="G285" s="15">
        <v>0.02</v>
      </c>
      <c r="H285" s="14">
        <f>$B$301*G285</f>
        <v>36</v>
      </c>
      <c r="I285" s="16">
        <f t="shared" ref="I285:I292" si="21">H285-F285</f>
        <v>36</v>
      </c>
      <c r="J285" s="2"/>
      <c r="K285" s="3"/>
      <c r="L285" s="3"/>
      <c r="M285" s="3"/>
      <c r="N285" s="3"/>
      <c r="O285" s="3"/>
      <c r="P285" s="3"/>
      <c r="Q285" s="3"/>
      <c r="R285" s="3"/>
      <c r="S285" s="3"/>
    </row>
    <row r="286" spans="1:19" ht="13" x14ac:dyDescent="0.3">
      <c r="A286" s="9" t="s">
        <v>9</v>
      </c>
      <c r="B286" s="1"/>
      <c r="C286" s="9" t="s">
        <v>14</v>
      </c>
      <c r="D286">
        <v>100</v>
      </c>
      <c r="E286" s="13" t="s">
        <v>10</v>
      </c>
      <c r="F286" s="14">
        <v>300</v>
      </c>
      <c r="G286" s="15">
        <v>0.1</v>
      </c>
      <c r="H286" s="14">
        <f t="shared" ref="H286:H292" si="22">$B$301*G286</f>
        <v>180</v>
      </c>
      <c r="I286" s="16">
        <f t="shared" si="21"/>
        <v>-120</v>
      </c>
      <c r="J286" s="2"/>
      <c r="K286" s="3"/>
      <c r="L286" s="3"/>
      <c r="M286" s="3"/>
      <c r="N286" s="3"/>
      <c r="O286" s="3"/>
      <c r="P286" s="3"/>
      <c r="Q286" s="3"/>
      <c r="R286" s="3"/>
      <c r="S286" s="3"/>
    </row>
    <row r="287" spans="1:19" ht="13" x14ac:dyDescent="0.3">
      <c r="A287" s="9" t="s">
        <v>28</v>
      </c>
      <c r="B287" s="1">
        <v>300</v>
      </c>
      <c r="C287" s="9" t="s">
        <v>29</v>
      </c>
      <c r="D287" s="1"/>
      <c r="E287" s="13" t="s">
        <v>11</v>
      </c>
      <c r="F287" s="17"/>
      <c r="G287" s="15">
        <v>0.05</v>
      </c>
      <c r="H287" s="14">
        <f t="shared" si="22"/>
        <v>90</v>
      </c>
      <c r="I287" s="16">
        <f t="shared" si="21"/>
        <v>90</v>
      </c>
      <c r="J287" s="2"/>
      <c r="K287" s="3"/>
      <c r="L287" s="3"/>
      <c r="M287" s="3"/>
      <c r="N287" s="3"/>
      <c r="O287" s="3"/>
      <c r="P287" s="3"/>
      <c r="Q287" s="3"/>
      <c r="R287" s="3"/>
      <c r="S287" s="3"/>
    </row>
    <row r="288" spans="1:19" ht="13" x14ac:dyDescent="0.3">
      <c r="A288" s="9" t="s">
        <v>12</v>
      </c>
      <c r="B288" s="1"/>
      <c r="C288" s="9" t="s">
        <v>17</v>
      </c>
      <c r="D288" s="10">
        <v>20</v>
      </c>
      <c r="E288" s="13" t="s">
        <v>13</v>
      </c>
      <c r="F288" s="14">
        <v>100</v>
      </c>
      <c r="G288" s="15">
        <v>0.05</v>
      </c>
      <c r="H288" s="14">
        <f t="shared" si="22"/>
        <v>90</v>
      </c>
      <c r="I288" s="16">
        <f t="shared" si="21"/>
        <v>-10</v>
      </c>
      <c r="J288" s="2"/>
      <c r="K288" s="3"/>
      <c r="L288" s="3"/>
      <c r="M288" s="3"/>
      <c r="N288" s="3"/>
      <c r="O288" s="3"/>
      <c r="P288" s="3"/>
      <c r="Q288" s="3"/>
      <c r="R288" s="3"/>
      <c r="S288" s="3"/>
    </row>
    <row r="289" spans="1:19" ht="13" x14ac:dyDescent="0.3">
      <c r="A289" s="11" t="s">
        <v>32</v>
      </c>
      <c r="B289" s="1"/>
      <c r="C289" s="9" t="s">
        <v>18</v>
      </c>
      <c r="D289" s="10">
        <v>30</v>
      </c>
      <c r="E289" s="13" t="s">
        <v>15</v>
      </c>
      <c r="F289" s="14"/>
      <c r="G289" s="15">
        <v>0.03</v>
      </c>
      <c r="H289" s="14">
        <f t="shared" si="22"/>
        <v>54</v>
      </c>
      <c r="I289" s="16">
        <f t="shared" si="21"/>
        <v>54</v>
      </c>
      <c r="J289" s="2"/>
      <c r="K289" s="3"/>
      <c r="L289" s="3"/>
      <c r="M289" s="3"/>
      <c r="N289" s="3"/>
      <c r="O289" s="3"/>
      <c r="P289" s="3"/>
      <c r="Q289" s="3"/>
      <c r="R289" s="3"/>
      <c r="S289" s="3"/>
    </row>
    <row r="290" spans="1:19" ht="13" x14ac:dyDescent="0.3">
      <c r="A290" s="9"/>
      <c r="B290" s="1"/>
      <c r="C290" s="9" t="s">
        <v>30</v>
      </c>
      <c r="D290" s="1">
        <v>150</v>
      </c>
      <c r="E290" s="13" t="s">
        <v>16</v>
      </c>
      <c r="F290" s="17"/>
      <c r="G290" s="15">
        <v>0.05</v>
      </c>
      <c r="H290" s="14">
        <f t="shared" si="22"/>
        <v>90</v>
      </c>
      <c r="I290" s="16">
        <f t="shared" si="21"/>
        <v>90</v>
      </c>
      <c r="J290" s="2"/>
      <c r="K290" s="3"/>
      <c r="L290" s="3"/>
      <c r="M290" s="3"/>
      <c r="N290" s="3"/>
      <c r="O290" s="3"/>
      <c r="P290" s="3"/>
      <c r="Q290" s="3"/>
      <c r="R290" s="3"/>
      <c r="S290" s="3"/>
    </row>
    <row r="291" spans="1:19" ht="13" x14ac:dyDescent="0.3">
      <c r="A291" s="9"/>
      <c r="B291" s="1"/>
      <c r="C291" s="9" t="s">
        <v>34</v>
      </c>
      <c r="D291" s="1"/>
      <c r="E291" s="13" t="s">
        <v>31</v>
      </c>
      <c r="F291" s="17"/>
      <c r="G291" s="15">
        <v>0.05</v>
      </c>
      <c r="H291" s="14">
        <f t="shared" si="22"/>
        <v>90</v>
      </c>
      <c r="I291" s="16">
        <f t="shared" si="21"/>
        <v>90</v>
      </c>
      <c r="J291" s="2"/>
      <c r="K291" s="3"/>
      <c r="L291" s="3"/>
      <c r="M291" s="3"/>
      <c r="N291" s="3"/>
      <c r="O291" s="3"/>
      <c r="P291" s="3"/>
      <c r="Q291" s="3"/>
      <c r="R291" s="3"/>
      <c r="S291" s="3"/>
    </row>
    <row r="292" spans="1:19" ht="13" x14ac:dyDescent="0.3">
      <c r="A292" s="9"/>
      <c r="B292" s="1"/>
      <c r="C292" s="9" t="s">
        <v>35</v>
      </c>
      <c r="D292" s="1"/>
      <c r="E292" s="13" t="s">
        <v>33</v>
      </c>
      <c r="F292" s="17"/>
      <c r="G292" s="15">
        <v>0.05</v>
      </c>
      <c r="H292" s="14">
        <f t="shared" si="22"/>
        <v>90</v>
      </c>
      <c r="I292" s="16">
        <f t="shared" si="21"/>
        <v>90</v>
      </c>
      <c r="J292" s="2"/>
      <c r="K292" s="3"/>
      <c r="L292" s="3"/>
      <c r="M292" s="3"/>
      <c r="N292" s="3"/>
      <c r="O292" s="3"/>
      <c r="P292" s="3"/>
      <c r="Q292" s="3"/>
      <c r="R292" s="3"/>
      <c r="S292" s="3"/>
    </row>
    <row r="293" spans="1:19" ht="13" x14ac:dyDescent="0.3">
      <c r="A293" s="9"/>
      <c r="B293" s="1"/>
      <c r="C293" s="9"/>
      <c r="D293" s="1"/>
      <c r="F293" s="1"/>
      <c r="G293" s="1"/>
      <c r="H293" s="1"/>
      <c r="I293" s="1"/>
      <c r="J293" s="2"/>
      <c r="K293" s="3"/>
      <c r="L293" s="3"/>
      <c r="M293" s="3"/>
      <c r="N293" s="3"/>
      <c r="O293" s="3"/>
      <c r="P293" s="3"/>
      <c r="Q293" s="3"/>
      <c r="R293" s="3"/>
      <c r="S293" s="3"/>
    </row>
    <row r="294" spans="1:19" ht="13" x14ac:dyDescent="0.3">
      <c r="A294" s="9"/>
      <c r="B294" s="1"/>
      <c r="D294" s="1"/>
      <c r="E294" s="1"/>
      <c r="F294" s="1"/>
      <c r="G294" s="1"/>
      <c r="H294" s="1"/>
      <c r="I294" s="1"/>
      <c r="J294" s="2"/>
      <c r="K294" s="3"/>
      <c r="L294" s="3"/>
      <c r="M294" s="3"/>
      <c r="N294" s="3"/>
      <c r="O294" s="3"/>
      <c r="P294" s="3"/>
      <c r="Q294" s="3"/>
      <c r="R294" s="3"/>
      <c r="S294" s="3"/>
    </row>
    <row r="295" spans="1:19" ht="12.5" x14ac:dyDescent="0.25">
      <c r="A295" s="1"/>
      <c r="B295" s="1"/>
      <c r="D295" s="10"/>
      <c r="E295" s="1"/>
      <c r="F295" s="1"/>
      <c r="G295" s="1"/>
      <c r="H295" s="1"/>
      <c r="I295" s="1"/>
      <c r="J295" s="2"/>
      <c r="K295" s="3"/>
      <c r="L295" s="3"/>
      <c r="M295" s="3"/>
      <c r="N295" s="3"/>
      <c r="O295" s="3"/>
      <c r="P295" s="3"/>
      <c r="Q295" s="3"/>
      <c r="R295" s="3"/>
      <c r="S295" s="3"/>
    </row>
    <row r="296" spans="1:19" ht="12.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2"/>
      <c r="K296" s="3"/>
      <c r="L296" s="3"/>
      <c r="M296" s="3"/>
      <c r="N296" s="3"/>
      <c r="O296" s="3"/>
      <c r="P296" s="3"/>
      <c r="Q296" s="3"/>
      <c r="R296" s="3"/>
      <c r="S296" s="3"/>
    </row>
    <row r="297" spans="1:19" ht="12.5" x14ac:dyDescent="0.25">
      <c r="A297" s="1"/>
      <c r="B297" s="1"/>
      <c r="C297" s="1"/>
      <c r="D297" s="1"/>
      <c r="E297" s="18" t="s">
        <v>19</v>
      </c>
      <c r="F297" s="1">
        <v>50</v>
      </c>
      <c r="G297" s="1"/>
      <c r="H297" s="1"/>
      <c r="I297" s="1"/>
      <c r="J297" s="2"/>
      <c r="K297" s="3"/>
      <c r="L297" s="3"/>
      <c r="M297" s="3"/>
      <c r="N297" s="3"/>
      <c r="O297" s="3"/>
      <c r="P297" s="3"/>
      <c r="Q297" s="3"/>
      <c r="R297" s="3"/>
      <c r="S297" s="3"/>
    </row>
    <row r="298" spans="1:19" ht="12.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2"/>
      <c r="K298" s="3"/>
      <c r="L298" s="3"/>
      <c r="M298" s="3"/>
      <c r="N298" s="3"/>
      <c r="O298" s="3"/>
      <c r="P298" s="3"/>
      <c r="Q298" s="3"/>
      <c r="R298" s="3"/>
      <c r="S298" s="3"/>
    </row>
    <row r="299" spans="1:19" ht="12.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2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2.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2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12.5" x14ac:dyDescent="0.25">
      <c r="A301" s="19" t="s">
        <v>20</v>
      </c>
      <c r="B301" s="20">
        <f>SUM(B285:B289)</f>
        <v>1800</v>
      </c>
      <c r="C301" s="7" t="s">
        <v>20</v>
      </c>
      <c r="D301" s="21">
        <f>SUM(D285:D300)</f>
        <v>700</v>
      </c>
      <c r="E301" s="7" t="s">
        <v>20</v>
      </c>
      <c r="F301" s="21">
        <f>SUM(F285:F300)</f>
        <v>450</v>
      </c>
      <c r="G301" s="1"/>
      <c r="H301" s="1"/>
      <c r="I301" s="1"/>
      <c r="J301" s="2"/>
      <c r="K301" s="3"/>
      <c r="L301" s="3"/>
      <c r="M301" s="3"/>
      <c r="N301" s="3"/>
      <c r="O301" s="3"/>
      <c r="P301" s="3"/>
      <c r="Q301" s="3"/>
      <c r="R301" s="3"/>
      <c r="S301" s="3"/>
    </row>
    <row r="302" spans="1:19" ht="12.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2"/>
      <c r="K302" s="3"/>
      <c r="L302" s="3"/>
      <c r="M302" s="3"/>
      <c r="N302" s="3"/>
      <c r="O302" s="3"/>
      <c r="P302" s="3"/>
      <c r="Q302" s="3"/>
      <c r="R302" s="3"/>
      <c r="S302" s="3"/>
    </row>
    <row r="303" spans="1:19" ht="13" x14ac:dyDescent="0.3">
      <c r="A303" s="22" t="s">
        <v>21</v>
      </c>
      <c r="B303" s="23">
        <f>B301-D301-F301</f>
        <v>650</v>
      </c>
      <c r="C303" s="1"/>
      <c r="D303" s="24" t="s">
        <v>22</v>
      </c>
      <c r="E303" s="1"/>
      <c r="F303" s="1"/>
      <c r="G303" s="1"/>
      <c r="H303" s="1"/>
      <c r="I303" s="1"/>
      <c r="J303" s="2"/>
      <c r="K303" s="3"/>
      <c r="L303" s="3"/>
      <c r="M303" s="3"/>
      <c r="N303" s="3"/>
      <c r="O303" s="3"/>
      <c r="P303" s="3"/>
      <c r="Q303" s="3"/>
      <c r="R303" s="3"/>
      <c r="S303" s="3"/>
    </row>
    <row r="304" spans="1:19" ht="12.5" x14ac:dyDescent="0.25">
      <c r="A304" s="25" t="s">
        <v>24</v>
      </c>
      <c r="B304" s="25">
        <v>150</v>
      </c>
      <c r="C304" s="1"/>
      <c r="D304" s="26">
        <f>B303/B301</f>
        <v>0.3611111111111111</v>
      </c>
      <c r="E304" s="1"/>
      <c r="F304" s="1"/>
      <c r="G304" s="1"/>
      <c r="H304" s="1"/>
      <c r="I304" s="1"/>
      <c r="J304" s="2"/>
      <c r="K304" s="3"/>
      <c r="L304" s="3"/>
      <c r="M304" s="3"/>
      <c r="N304" s="3"/>
      <c r="O304" s="3"/>
      <c r="P304" s="3"/>
      <c r="Q304" s="3"/>
      <c r="R304" s="3"/>
      <c r="S304" s="3"/>
    </row>
    <row r="305" spans="1:19" ht="12.5" x14ac:dyDescent="0.25">
      <c r="A305" s="25" t="s">
        <v>25</v>
      </c>
      <c r="B305" s="27">
        <v>200</v>
      </c>
      <c r="C305" s="1"/>
      <c r="D305" s="1"/>
      <c r="E305" s="1"/>
      <c r="F305" s="1"/>
      <c r="G305" s="1"/>
      <c r="H305" s="1"/>
      <c r="I305" s="1"/>
      <c r="J305" s="2"/>
      <c r="K305" s="3"/>
      <c r="L305" s="3"/>
      <c r="M305" s="3"/>
      <c r="N305" s="3"/>
      <c r="O305" s="3"/>
      <c r="P305" s="3"/>
      <c r="Q305" s="3"/>
      <c r="R305" s="3"/>
      <c r="S305" s="3"/>
    </row>
    <row r="306" spans="1:19" ht="12.5" x14ac:dyDescent="0.25">
      <c r="A306" s="25" t="s">
        <v>26</v>
      </c>
      <c r="B306" s="25"/>
      <c r="C306" s="1"/>
      <c r="D306" s="1"/>
      <c r="E306" s="1"/>
      <c r="F306" s="1"/>
      <c r="G306" s="1"/>
      <c r="H306" s="1"/>
      <c r="I306" s="1"/>
      <c r="J306" s="2"/>
      <c r="K306" s="3"/>
      <c r="L306" s="3"/>
      <c r="M306" s="3"/>
      <c r="N306" s="3"/>
      <c r="O306" s="3"/>
      <c r="P306" s="3"/>
      <c r="Q306" s="3"/>
      <c r="R306" s="3"/>
      <c r="S306" s="3"/>
    </row>
    <row r="307" spans="1:19" ht="12.5" x14ac:dyDescent="0.25">
      <c r="A307" s="25" t="s">
        <v>27</v>
      </c>
      <c r="B307" s="25"/>
      <c r="C307" s="1"/>
      <c r="D307" s="1"/>
      <c r="E307" s="1"/>
      <c r="F307" s="1"/>
      <c r="G307" s="1"/>
      <c r="H307" s="1"/>
      <c r="I307" s="1"/>
      <c r="J307" s="2"/>
      <c r="K307" s="3"/>
      <c r="L307" s="3"/>
      <c r="M307" s="3"/>
      <c r="N307" s="3"/>
      <c r="O307" s="3"/>
      <c r="P307" s="3"/>
      <c r="Q307" s="3"/>
      <c r="R307" s="3"/>
      <c r="S307" s="3"/>
    </row>
    <row r="308" spans="1:19" ht="12.5" x14ac:dyDescent="0.25">
      <c r="A308" s="28" t="s">
        <v>23</v>
      </c>
      <c r="B308" s="29">
        <f>B303-B304-B305-B306-B307</f>
        <v>300</v>
      </c>
      <c r="C308" s="1"/>
      <c r="D308" s="1"/>
      <c r="E308" s="1"/>
      <c r="F308" s="1"/>
      <c r="G308" s="1"/>
      <c r="H308" s="1"/>
      <c r="I308" s="1"/>
      <c r="J308" s="2"/>
      <c r="K308" s="3"/>
      <c r="L308" s="3"/>
      <c r="M308" s="3"/>
      <c r="N308" s="3"/>
      <c r="O308" s="3"/>
      <c r="P308" s="3"/>
      <c r="Q308" s="3"/>
      <c r="R308" s="3"/>
      <c r="S308" s="3"/>
    </row>
    <row r="309" spans="1:19" ht="12.5" x14ac:dyDescent="0.25">
      <c r="A309" s="28" t="s">
        <v>23</v>
      </c>
      <c r="B309" s="29">
        <f>B304-B305-B306-B307-B308</f>
        <v>-350</v>
      </c>
      <c r="C309" s="1"/>
      <c r="D309" s="1"/>
      <c r="E309" s="1"/>
      <c r="F309" s="1"/>
      <c r="G309" s="1"/>
      <c r="H309" s="1"/>
      <c r="I309" s="1"/>
      <c r="J309" s="2"/>
      <c r="K309" s="3"/>
      <c r="L309" s="3"/>
      <c r="M309" s="3"/>
      <c r="N309" s="3"/>
      <c r="O309" s="3"/>
      <c r="P309" s="3"/>
      <c r="Q309" s="3"/>
      <c r="R309" s="3"/>
      <c r="S309" s="3"/>
    </row>
    <row r="310" spans="1:19" ht="12.5" x14ac:dyDescent="0.25">
      <c r="A310" s="30"/>
      <c r="B310" s="30"/>
      <c r="C310" s="30"/>
      <c r="D310" s="30"/>
      <c r="E310" s="30"/>
      <c r="F310" s="30"/>
      <c r="G310" s="30"/>
      <c r="H310" s="30"/>
      <c r="I310" s="30"/>
      <c r="J310" s="2"/>
      <c r="K310" s="3"/>
      <c r="L310" s="3"/>
      <c r="M310" s="3"/>
      <c r="N310" s="3"/>
      <c r="O310" s="3"/>
      <c r="P310" s="3"/>
      <c r="Q310" s="3"/>
      <c r="R310" s="3"/>
      <c r="S310" s="3"/>
    </row>
    <row r="311" spans="1:19" ht="12.5" x14ac:dyDescent="0.25">
      <c r="A311" s="30"/>
      <c r="B311" s="30"/>
      <c r="C311" s="30"/>
      <c r="D311" s="30"/>
      <c r="E311" s="30"/>
      <c r="F311" s="30"/>
      <c r="G311" s="30"/>
      <c r="H311" s="30"/>
      <c r="I311" s="30"/>
      <c r="J311" s="2"/>
      <c r="K311" s="3"/>
      <c r="L311" s="3"/>
      <c r="M311" s="3"/>
      <c r="N311" s="3"/>
      <c r="O311" s="3"/>
      <c r="P311" s="3"/>
      <c r="Q311" s="3"/>
      <c r="R311" s="3"/>
      <c r="S311" s="3"/>
    </row>
    <row r="312" spans="1:19" ht="12.5" x14ac:dyDescent="0.25">
      <c r="A312" s="35">
        <v>45992</v>
      </c>
      <c r="B312" s="1"/>
      <c r="C312" s="1"/>
      <c r="D312" s="1"/>
      <c r="E312" s="1"/>
      <c r="F312" s="1"/>
      <c r="G312" s="1"/>
      <c r="H312" s="1"/>
      <c r="I312" s="1"/>
      <c r="J312" s="2"/>
      <c r="K312" s="3"/>
      <c r="L312" s="3"/>
      <c r="M312" s="3"/>
      <c r="N312" s="3"/>
      <c r="O312" s="3"/>
      <c r="P312" s="3"/>
      <c r="Q312" s="3"/>
      <c r="R312" s="3"/>
      <c r="S312" s="3"/>
    </row>
    <row r="313" spans="1:19" ht="13" x14ac:dyDescent="0.3">
      <c r="A313" s="4" t="s">
        <v>0</v>
      </c>
      <c r="B313" s="1"/>
      <c r="C313" s="5" t="s">
        <v>1</v>
      </c>
      <c r="D313" s="1"/>
      <c r="E313" s="5" t="s">
        <v>2</v>
      </c>
      <c r="F313" s="1"/>
      <c r="G313" s="6" t="s">
        <v>3</v>
      </c>
      <c r="H313" s="7" t="s">
        <v>4</v>
      </c>
      <c r="I313" s="8" t="s">
        <v>5</v>
      </c>
      <c r="J313" s="2"/>
      <c r="K313" s="3"/>
      <c r="L313" s="3"/>
      <c r="M313" s="3"/>
      <c r="N313" s="3"/>
      <c r="O313" s="3"/>
      <c r="P313" s="3"/>
      <c r="Q313" s="3"/>
      <c r="R313" s="3"/>
      <c r="S313" s="3"/>
    </row>
    <row r="314" spans="1:19" ht="13" x14ac:dyDescent="0.3">
      <c r="A314" s="9" t="s">
        <v>6</v>
      </c>
      <c r="B314" s="10">
        <v>1500</v>
      </c>
      <c r="C314" s="11" t="s">
        <v>7</v>
      </c>
      <c r="D314" s="12">
        <v>400</v>
      </c>
      <c r="E314" s="13" t="s">
        <v>8</v>
      </c>
      <c r="F314" s="14"/>
      <c r="G314" s="15">
        <v>0.02</v>
      </c>
      <c r="H314" s="14">
        <f>$B$330*G314</f>
        <v>36</v>
      </c>
      <c r="I314" s="16">
        <f t="shared" ref="I314:I321" si="23">H314-F314</f>
        <v>36</v>
      </c>
      <c r="J314" s="2"/>
      <c r="K314" s="3"/>
      <c r="L314" s="3"/>
      <c r="M314" s="3"/>
      <c r="N314" s="3"/>
      <c r="O314" s="3"/>
      <c r="P314" s="3"/>
      <c r="Q314" s="3"/>
      <c r="R314" s="3"/>
      <c r="S314" s="3"/>
    </row>
    <row r="315" spans="1:19" ht="13" x14ac:dyDescent="0.3">
      <c r="A315" s="9" t="s">
        <v>9</v>
      </c>
      <c r="B315" s="1"/>
      <c r="C315" s="9" t="s">
        <v>14</v>
      </c>
      <c r="D315">
        <v>100</v>
      </c>
      <c r="E315" s="13" t="s">
        <v>10</v>
      </c>
      <c r="F315" s="14">
        <v>300</v>
      </c>
      <c r="G315" s="15">
        <v>0.1</v>
      </c>
      <c r="H315" s="14">
        <f t="shared" ref="H315:H321" si="24">$B$330*G315</f>
        <v>180</v>
      </c>
      <c r="I315" s="16">
        <f t="shared" si="23"/>
        <v>-120</v>
      </c>
      <c r="J315" s="2"/>
      <c r="K315" s="3"/>
      <c r="L315" s="3"/>
      <c r="M315" s="3"/>
      <c r="N315" s="3"/>
      <c r="O315" s="3"/>
      <c r="P315" s="3"/>
      <c r="Q315" s="3"/>
      <c r="R315" s="3"/>
      <c r="S315" s="3"/>
    </row>
    <row r="316" spans="1:19" ht="13" x14ac:dyDescent="0.3">
      <c r="A316" s="9" t="s">
        <v>28</v>
      </c>
      <c r="B316" s="1">
        <v>300</v>
      </c>
      <c r="C316" s="9" t="s">
        <v>29</v>
      </c>
      <c r="D316" s="1"/>
      <c r="E316" s="13" t="s">
        <v>11</v>
      </c>
      <c r="F316" s="17"/>
      <c r="G316" s="15">
        <v>0.05</v>
      </c>
      <c r="H316" s="14">
        <f t="shared" si="24"/>
        <v>90</v>
      </c>
      <c r="I316" s="16">
        <f t="shared" si="23"/>
        <v>90</v>
      </c>
      <c r="J316" s="2"/>
      <c r="K316" s="3"/>
      <c r="L316" s="3"/>
      <c r="M316" s="3"/>
      <c r="N316" s="3"/>
      <c r="O316" s="3"/>
      <c r="P316" s="3"/>
      <c r="Q316" s="3"/>
      <c r="R316" s="3"/>
      <c r="S316" s="3"/>
    </row>
    <row r="317" spans="1:19" ht="13" x14ac:dyDescent="0.3">
      <c r="A317" s="9" t="s">
        <v>12</v>
      </c>
      <c r="B317" s="1"/>
      <c r="C317" s="9" t="s">
        <v>17</v>
      </c>
      <c r="D317" s="10">
        <v>20</v>
      </c>
      <c r="E317" s="13" t="s">
        <v>13</v>
      </c>
      <c r="F317" s="14">
        <v>100</v>
      </c>
      <c r="G317" s="15">
        <v>0.05</v>
      </c>
      <c r="H317" s="14">
        <f t="shared" si="24"/>
        <v>90</v>
      </c>
      <c r="I317" s="16">
        <f t="shared" si="23"/>
        <v>-10</v>
      </c>
      <c r="J317" s="2"/>
      <c r="K317" s="3"/>
      <c r="L317" s="3"/>
      <c r="M317" s="3"/>
      <c r="N317" s="3"/>
      <c r="O317" s="3"/>
      <c r="P317" s="3"/>
      <c r="Q317" s="3"/>
      <c r="R317" s="3"/>
      <c r="S317" s="3"/>
    </row>
    <row r="318" spans="1:19" ht="13" x14ac:dyDescent="0.3">
      <c r="A318" s="11" t="s">
        <v>32</v>
      </c>
      <c r="B318" s="1"/>
      <c r="C318" s="9" t="s">
        <v>18</v>
      </c>
      <c r="D318" s="10">
        <v>30</v>
      </c>
      <c r="E318" s="13" t="s">
        <v>15</v>
      </c>
      <c r="F318" s="14"/>
      <c r="G318" s="15">
        <v>0.03</v>
      </c>
      <c r="H318" s="14">
        <f t="shared" si="24"/>
        <v>54</v>
      </c>
      <c r="I318" s="16">
        <f t="shared" si="23"/>
        <v>54</v>
      </c>
      <c r="J318" s="2"/>
      <c r="K318" s="3"/>
      <c r="L318" s="3"/>
      <c r="M318" s="3"/>
      <c r="N318" s="3"/>
      <c r="O318" s="3"/>
      <c r="P318" s="3"/>
      <c r="Q318" s="3"/>
      <c r="R318" s="3"/>
      <c r="S318" s="3"/>
    </row>
    <row r="319" spans="1:19" ht="13" x14ac:dyDescent="0.3">
      <c r="A319" s="9"/>
      <c r="B319" s="1"/>
      <c r="C319" s="9" t="s">
        <v>30</v>
      </c>
      <c r="D319" s="1">
        <v>150</v>
      </c>
      <c r="E319" s="13" t="s">
        <v>16</v>
      </c>
      <c r="F319" s="17"/>
      <c r="G319" s="15">
        <v>0.05</v>
      </c>
      <c r="H319" s="14">
        <f t="shared" si="24"/>
        <v>90</v>
      </c>
      <c r="I319" s="16">
        <f t="shared" si="23"/>
        <v>90</v>
      </c>
      <c r="J319" s="2"/>
      <c r="K319" s="3"/>
      <c r="L319" s="3"/>
      <c r="M319" s="3"/>
      <c r="N319" s="3"/>
      <c r="O319" s="3"/>
      <c r="P319" s="3"/>
      <c r="Q319" s="3"/>
      <c r="R319" s="3"/>
      <c r="S319" s="3"/>
    </row>
    <row r="320" spans="1:19" ht="13" x14ac:dyDescent="0.3">
      <c r="A320" s="9"/>
      <c r="B320" s="1"/>
      <c r="C320" s="9" t="s">
        <v>34</v>
      </c>
      <c r="D320" s="1"/>
      <c r="E320" s="13" t="s">
        <v>31</v>
      </c>
      <c r="F320" s="17"/>
      <c r="G320" s="15">
        <v>0.05</v>
      </c>
      <c r="H320" s="14">
        <f t="shared" si="24"/>
        <v>90</v>
      </c>
      <c r="I320" s="16">
        <f t="shared" si="23"/>
        <v>90</v>
      </c>
      <c r="J320" s="2"/>
      <c r="K320" s="3"/>
      <c r="L320" s="3"/>
      <c r="M320" s="3"/>
      <c r="N320" s="3"/>
      <c r="O320" s="3"/>
      <c r="P320" s="3"/>
      <c r="Q320" s="3"/>
      <c r="R320" s="3"/>
      <c r="S320" s="3"/>
    </row>
    <row r="321" spans="1:19" ht="13" x14ac:dyDescent="0.3">
      <c r="A321" s="9"/>
      <c r="B321" s="1"/>
      <c r="C321" s="9" t="s">
        <v>35</v>
      </c>
      <c r="D321" s="1"/>
      <c r="E321" s="13" t="s">
        <v>33</v>
      </c>
      <c r="F321" s="17"/>
      <c r="G321" s="15">
        <v>0.05</v>
      </c>
      <c r="H321" s="14">
        <f t="shared" si="24"/>
        <v>90</v>
      </c>
      <c r="I321" s="16">
        <f t="shared" si="23"/>
        <v>90</v>
      </c>
      <c r="J321" s="2"/>
      <c r="K321" s="3"/>
      <c r="L321" s="3"/>
      <c r="M321" s="3"/>
      <c r="N321" s="3"/>
      <c r="O321" s="3"/>
      <c r="P321" s="3"/>
      <c r="Q321" s="3"/>
      <c r="R321" s="3"/>
      <c r="S321" s="3"/>
    </row>
    <row r="322" spans="1:19" ht="13" x14ac:dyDescent="0.3">
      <c r="A322" s="9"/>
      <c r="B322" s="1"/>
      <c r="C322" s="9"/>
      <c r="D322" s="1"/>
      <c r="F322" s="1"/>
      <c r="G322" s="1"/>
      <c r="H322" s="1"/>
      <c r="I322" s="1"/>
      <c r="J322" s="2"/>
      <c r="K322" s="3"/>
      <c r="L322" s="3"/>
      <c r="M322" s="3"/>
      <c r="N322" s="3"/>
      <c r="O322" s="3"/>
      <c r="P322" s="3"/>
      <c r="Q322" s="3"/>
      <c r="R322" s="3"/>
      <c r="S322" s="3"/>
    </row>
    <row r="323" spans="1:19" ht="13" x14ac:dyDescent="0.3">
      <c r="A323" s="9"/>
      <c r="B323" s="1"/>
      <c r="D323" s="1"/>
      <c r="E323" s="1"/>
      <c r="F323" s="1"/>
      <c r="G323" s="1"/>
      <c r="H323" s="1"/>
      <c r="I323" s="1"/>
      <c r="J323" s="2"/>
      <c r="K323" s="3"/>
      <c r="L323" s="3"/>
      <c r="M323" s="3"/>
      <c r="N323" s="3"/>
      <c r="O323" s="3"/>
      <c r="P323" s="3"/>
      <c r="Q323" s="3"/>
      <c r="R323" s="3"/>
      <c r="S323" s="3"/>
    </row>
    <row r="324" spans="1:19" ht="12.5" x14ac:dyDescent="0.25">
      <c r="A324" s="1"/>
      <c r="B324" s="1"/>
      <c r="D324" s="10"/>
      <c r="E324" s="1"/>
      <c r="F324" s="1"/>
      <c r="G324" s="1"/>
      <c r="H324" s="1"/>
      <c r="I324" s="1"/>
      <c r="J324" s="2"/>
      <c r="K324" s="3"/>
      <c r="L324" s="3"/>
      <c r="M324" s="3"/>
      <c r="N324" s="3"/>
      <c r="O324" s="3"/>
      <c r="P324" s="3"/>
      <c r="Q324" s="3"/>
      <c r="R324" s="3"/>
      <c r="S324" s="3"/>
    </row>
    <row r="325" spans="1:19" ht="12.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2"/>
      <c r="K325" s="3"/>
      <c r="L325" s="3"/>
      <c r="M325" s="3"/>
      <c r="N325" s="3"/>
      <c r="O325" s="3"/>
      <c r="P325" s="3"/>
      <c r="Q325" s="3"/>
      <c r="R325" s="3"/>
      <c r="S325" s="3"/>
    </row>
    <row r="326" spans="1:19" ht="12.5" x14ac:dyDescent="0.25">
      <c r="A326" s="1"/>
      <c r="B326" s="1"/>
      <c r="C326" s="1"/>
      <c r="D326" s="1"/>
      <c r="E326" s="18" t="s">
        <v>19</v>
      </c>
      <c r="F326" s="1">
        <v>50</v>
      </c>
      <c r="G326" s="1"/>
      <c r="H326" s="1"/>
      <c r="I326" s="1"/>
      <c r="J326" s="2"/>
      <c r="K326" s="3"/>
      <c r="L326" s="3"/>
      <c r="M326" s="3"/>
      <c r="N326" s="3"/>
      <c r="O326" s="3"/>
      <c r="P326" s="3"/>
      <c r="Q326" s="3"/>
      <c r="R326" s="3"/>
      <c r="S326" s="3"/>
    </row>
    <row r="327" spans="1:19" ht="12.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2"/>
      <c r="K327" s="3"/>
      <c r="L327" s="3"/>
      <c r="M327" s="3"/>
      <c r="N327" s="3"/>
      <c r="O327" s="3"/>
      <c r="P327" s="3"/>
      <c r="Q327" s="3"/>
      <c r="R327" s="3"/>
      <c r="S327" s="3"/>
    </row>
    <row r="328" spans="1:19" ht="12.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2"/>
      <c r="K328" s="3"/>
      <c r="L328" s="3"/>
      <c r="M328" s="3"/>
      <c r="N328" s="3"/>
      <c r="O328" s="3"/>
      <c r="P328" s="3"/>
      <c r="Q328" s="3"/>
      <c r="R328" s="3"/>
      <c r="S328" s="3"/>
    </row>
    <row r="329" spans="1:19" ht="12.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2"/>
      <c r="K329" s="3"/>
      <c r="L329" s="3"/>
      <c r="M329" s="3"/>
      <c r="N329" s="3"/>
      <c r="O329" s="3"/>
      <c r="P329" s="3"/>
      <c r="Q329" s="3"/>
      <c r="R329" s="3"/>
      <c r="S329" s="3"/>
    </row>
    <row r="330" spans="1:19" ht="12.5" x14ac:dyDescent="0.25">
      <c r="A330" s="19" t="s">
        <v>20</v>
      </c>
      <c r="B330" s="20">
        <f>SUM(B314:B318)</f>
        <v>1800</v>
      </c>
      <c r="C330" s="7" t="s">
        <v>20</v>
      </c>
      <c r="D330" s="21">
        <f>SUM(D314:D329)</f>
        <v>700</v>
      </c>
      <c r="E330" s="7" t="s">
        <v>20</v>
      </c>
      <c r="F330" s="21">
        <f>SUM(F314:F329)</f>
        <v>450</v>
      </c>
      <c r="G330" s="1"/>
      <c r="H330" s="1"/>
      <c r="I330" s="1"/>
      <c r="J330" s="2"/>
      <c r="K330" s="3"/>
      <c r="L330" s="3"/>
      <c r="M330" s="3"/>
      <c r="N330" s="3"/>
      <c r="O330" s="3"/>
      <c r="P330" s="3"/>
      <c r="Q330" s="3"/>
      <c r="R330" s="3"/>
      <c r="S330" s="3"/>
    </row>
    <row r="331" spans="1:19" ht="12.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2"/>
      <c r="K331" s="3"/>
      <c r="L331" s="3"/>
      <c r="M331" s="3"/>
      <c r="N331" s="3"/>
      <c r="O331" s="3"/>
      <c r="P331" s="3"/>
      <c r="Q331" s="3"/>
      <c r="R331" s="3"/>
      <c r="S331" s="3"/>
    </row>
    <row r="332" spans="1:19" ht="13" x14ac:dyDescent="0.3">
      <c r="A332" s="22" t="s">
        <v>21</v>
      </c>
      <c r="B332" s="23">
        <f>B330-D330-F330</f>
        <v>650</v>
      </c>
      <c r="C332" s="1"/>
      <c r="D332" s="24" t="s">
        <v>22</v>
      </c>
      <c r="E332" s="1"/>
      <c r="F332" s="1"/>
      <c r="G332" s="1"/>
      <c r="H332" s="1"/>
      <c r="I332" s="1"/>
      <c r="J332" s="2"/>
      <c r="K332" s="3"/>
      <c r="L332" s="3"/>
      <c r="M332" s="3"/>
      <c r="N332" s="3"/>
      <c r="O332" s="3"/>
      <c r="P332" s="3"/>
      <c r="Q332" s="3"/>
      <c r="R332" s="3"/>
      <c r="S332" s="3"/>
    </row>
    <row r="333" spans="1:19" ht="12.5" x14ac:dyDescent="0.25">
      <c r="A333" s="25" t="s">
        <v>24</v>
      </c>
      <c r="B333" s="25">
        <v>150</v>
      </c>
      <c r="C333" s="1"/>
      <c r="D333" s="26">
        <f>B332/B330</f>
        <v>0.3611111111111111</v>
      </c>
      <c r="E333" s="1"/>
      <c r="F333" s="1"/>
      <c r="G333" s="1"/>
      <c r="H333" s="1"/>
      <c r="I333" s="1"/>
      <c r="J333" s="2"/>
      <c r="K333" s="3"/>
      <c r="L333" s="3"/>
      <c r="M333" s="3"/>
      <c r="N333" s="3"/>
      <c r="O333" s="3"/>
      <c r="P333" s="3"/>
      <c r="Q333" s="3"/>
      <c r="R333" s="3"/>
      <c r="S333" s="3"/>
    </row>
    <row r="334" spans="1:19" ht="12.5" x14ac:dyDescent="0.25">
      <c r="A334" s="25" t="s">
        <v>25</v>
      </c>
      <c r="B334" s="27">
        <v>200</v>
      </c>
      <c r="C334" s="1"/>
      <c r="D334" s="1"/>
      <c r="E334" s="1"/>
      <c r="F334" s="1"/>
      <c r="G334" s="1"/>
      <c r="H334" s="1"/>
      <c r="I334" s="1"/>
      <c r="J334" s="2"/>
      <c r="K334" s="3"/>
      <c r="L334" s="3"/>
      <c r="M334" s="3"/>
      <c r="N334" s="3"/>
      <c r="O334" s="3"/>
      <c r="P334" s="3"/>
      <c r="Q334" s="3"/>
      <c r="R334" s="3"/>
      <c r="S334" s="3"/>
    </row>
    <row r="335" spans="1:19" ht="12.5" x14ac:dyDescent="0.25">
      <c r="A335" s="25" t="s">
        <v>26</v>
      </c>
      <c r="B335" s="25"/>
      <c r="C335" s="1"/>
      <c r="D335" s="1"/>
      <c r="E335" s="1"/>
      <c r="F335" s="1"/>
      <c r="G335" s="1"/>
      <c r="H335" s="1"/>
      <c r="I335" s="1"/>
      <c r="J335" s="2"/>
      <c r="K335" s="3"/>
      <c r="L335" s="3"/>
      <c r="M335" s="3"/>
      <c r="N335" s="3"/>
      <c r="O335" s="3"/>
      <c r="P335" s="3"/>
      <c r="Q335" s="3"/>
      <c r="R335" s="3"/>
      <c r="S335" s="3"/>
    </row>
    <row r="336" spans="1:19" ht="12.5" x14ac:dyDescent="0.25">
      <c r="A336" s="25" t="s">
        <v>27</v>
      </c>
      <c r="B336" s="25"/>
      <c r="C336" s="1"/>
      <c r="D336" s="1"/>
      <c r="E336" s="1"/>
      <c r="F336" s="1"/>
      <c r="G336" s="1"/>
      <c r="H336" s="1"/>
      <c r="I336" s="1"/>
      <c r="J336" s="2"/>
      <c r="K336" s="3"/>
      <c r="L336" s="3"/>
      <c r="M336" s="3"/>
      <c r="N336" s="3"/>
      <c r="O336" s="3"/>
      <c r="P336" s="3"/>
      <c r="Q336" s="3"/>
      <c r="R336" s="3"/>
      <c r="S336" s="3"/>
    </row>
    <row r="337" spans="1:19" ht="12.5" x14ac:dyDescent="0.25">
      <c r="A337" s="28" t="s">
        <v>23</v>
      </c>
      <c r="B337" s="29">
        <f>B332-B333-B334-B335-B336</f>
        <v>300</v>
      </c>
      <c r="C337" s="1"/>
      <c r="D337" s="1"/>
      <c r="E337" s="1"/>
      <c r="F337" s="1"/>
      <c r="G337" s="1"/>
      <c r="H337" s="1"/>
      <c r="I337" s="1"/>
      <c r="J337" s="2"/>
      <c r="K337" s="3"/>
      <c r="L337" s="3"/>
      <c r="M337" s="3"/>
      <c r="N337" s="3"/>
      <c r="O337" s="3"/>
      <c r="P337" s="3"/>
      <c r="Q337" s="3"/>
      <c r="R337" s="3"/>
      <c r="S337" s="3"/>
    </row>
    <row r="338" spans="1:19" ht="12.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2"/>
      <c r="K338" s="3"/>
      <c r="L338" s="3"/>
      <c r="M338" s="3"/>
      <c r="N338" s="3"/>
      <c r="O338" s="3"/>
      <c r="P338" s="3"/>
      <c r="Q338" s="3"/>
      <c r="R338" s="3"/>
      <c r="S338" s="3"/>
    </row>
    <row r="339" spans="1:19" ht="12.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2"/>
      <c r="K339" s="3"/>
      <c r="L339" s="3"/>
      <c r="M339" s="3"/>
      <c r="N339" s="3"/>
      <c r="O339" s="3"/>
      <c r="P339" s="3"/>
      <c r="Q339" s="3"/>
      <c r="R339" s="3"/>
      <c r="S339" s="3"/>
    </row>
    <row r="340" spans="1:19" ht="12.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2"/>
      <c r="K340" s="3"/>
      <c r="L340" s="3"/>
      <c r="M340" s="3"/>
      <c r="N340" s="3"/>
      <c r="O340" s="3"/>
      <c r="P340" s="3"/>
      <c r="Q340" s="3"/>
      <c r="R340" s="3"/>
      <c r="S340" s="3"/>
    </row>
    <row r="341" spans="1:19" ht="12.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2"/>
      <c r="K341" s="3"/>
      <c r="L341" s="3"/>
      <c r="M341" s="3"/>
      <c r="N341" s="3"/>
      <c r="O341" s="3"/>
      <c r="P341" s="3"/>
      <c r="Q341" s="3"/>
      <c r="R341" s="3"/>
      <c r="S341" s="3"/>
    </row>
    <row r="342" spans="1:19" ht="12.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2"/>
      <c r="K342" s="3"/>
      <c r="L342" s="3"/>
      <c r="M342" s="3"/>
      <c r="N342" s="3"/>
      <c r="O342" s="3"/>
      <c r="P342" s="3"/>
      <c r="Q342" s="3"/>
      <c r="R342" s="3"/>
      <c r="S342" s="3"/>
    </row>
    <row r="343" spans="1:19" ht="12.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2"/>
      <c r="K343" s="3"/>
      <c r="L343" s="3"/>
      <c r="M343" s="3"/>
      <c r="N343" s="3"/>
      <c r="O343" s="3"/>
      <c r="P343" s="3"/>
      <c r="Q343" s="3"/>
      <c r="R343" s="3"/>
      <c r="S343" s="3"/>
    </row>
    <row r="344" spans="1:19" ht="12.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2"/>
      <c r="K344" s="3"/>
      <c r="L344" s="3"/>
      <c r="M344" s="3"/>
      <c r="N344" s="3"/>
      <c r="O344" s="3"/>
      <c r="P344" s="3"/>
      <c r="Q344" s="3"/>
      <c r="R344" s="3"/>
      <c r="S344" s="3"/>
    </row>
    <row r="345" spans="1:19" ht="12.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2"/>
      <c r="K345" s="3"/>
      <c r="L345" s="3"/>
      <c r="M345" s="3"/>
      <c r="N345" s="3"/>
      <c r="O345" s="3"/>
      <c r="P345" s="3"/>
      <c r="Q345" s="3"/>
      <c r="R345" s="3"/>
      <c r="S345" s="3"/>
    </row>
    <row r="346" spans="1:19" ht="12.5" x14ac:dyDescent="0.25"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ht="12.5" x14ac:dyDescent="0.25"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ht="12.5" x14ac:dyDescent="0.25"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ht="12.5" x14ac:dyDescent="0.25"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ht="12.5" x14ac:dyDescent="0.25"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ht="12.5" x14ac:dyDescent="0.25"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ht="12.5" x14ac:dyDescent="0.25"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0:19" ht="12.5" x14ac:dyDescent="0.25"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0:19" ht="12.5" x14ac:dyDescent="0.25"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0:19" ht="12.5" x14ac:dyDescent="0.25"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0:19" ht="12.5" x14ac:dyDescent="0.25"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0:19" ht="12.5" x14ac:dyDescent="0.25"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0:19" ht="12.5" x14ac:dyDescent="0.25"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0:19" ht="12.5" x14ac:dyDescent="0.25"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0:19" ht="12.5" x14ac:dyDescent="0.25"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0:19" ht="12.5" x14ac:dyDescent="0.25"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0:19" ht="12.5" x14ac:dyDescent="0.25"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0:19" ht="12.5" x14ac:dyDescent="0.25"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0:19" ht="12.5" x14ac:dyDescent="0.25"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0:19" ht="12.5" x14ac:dyDescent="0.25"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0:19" ht="12.5" x14ac:dyDescent="0.25"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0:19" ht="12.5" x14ac:dyDescent="0.25"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0:19" ht="12.5" x14ac:dyDescent="0.25"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0:19" ht="12.5" x14ac:dyDescent="0.25"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0:19" ht="12.5" x14ac:dyDescent="0.25"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0:19" ht="12.5" x14ac:dyDescent="0.25"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0:19" ht="12.5" x14ac:dyDescent="0.25"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0:19" ht="12.5" x14ac:dyDescent="0.25"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0:19" ht="12.5" x14ac:dyDescent="0.25"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0:19" ht="12.5" x14ac:dyDescent="0.25"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0:19" ht="12.5" x14ac:dyDescent="0.25"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0:19" ht="12.5" x14ac:dyDescent="0.25"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0:19" ht="12.5" x14ac:dyDescent="0.25"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0:19" ht="12.5" x14ac:dyDescent="0.25"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0:19" ht="12.5" x14ac:dyDescent="0.25"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0:19" ht="12.5" x14ac:dyDescent="0.25"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0:19" ht="12.5" x14ac:dyDescent="0.25"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0:19" ht="12.5" x14ac:dyDescent="0.25"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0:19" ht="12.5" x14ac:dyDescent="0.25"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0:19" ht="12.5" x14ac:dyDescent="0.25"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0:19" ht="12.5" x14ac:dyDescent="0.25"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0:19" ht="12.5" x14ac:dyDescent="0.25"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0:19" ht="12.5" x14ac:dyDescent="0.25"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0:19" ht="12.5" x14ac:dyDescent="0.25"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0:19" ht="12.5" x14ac:dyDescent="0.25"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0:19" ht="12.5" x14ac:dyDescent="0.25"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0:19" ht="12.5" x14ac:dyDescent="0.25"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0:19" ht="12.5" x14ac:dyDescent="0.25"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0:19" ht="12.5" x14ac:dyDescent="0.25"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0:19" ht="12.5" x14ac:dyDescent="0.25"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0:19" ht="12.5" x14ac:dyDescent="0.25"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0:19" ht="12.5" x14ac:dyDescent="0.25"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0:19" ht="12.5" x14ac:dyDescent="0.25"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0:19" ht="12.5" x14ac:dyDescent="0.25"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0:19" ht="12.5" x14ac:dyDescent="0.25"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0:19" ht="12.5" x14ac:dyDescent="0.25"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0:19" ht="12.5" x14ac:dyDescent="0.25"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0:19" ht="12.5" x14ac:dyDescent="0.25"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0:19" ht="12.5" x14ac:dyDescent="0.25"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0:19" ht="12.5" x14ac:dyDescent="0.25"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0:19" ht="12.5" x14ac:dyDescent="0.25"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0:19" ht="12.5" x14ac:dyDescent="0.25"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0:19" ht="12.5" x14ac:dyDescent="0.25"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0:19" ht="12.5" x14ac:dyDescent="0.25"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0:19" ht="12.5" x14ac:dyDescent="0.25"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0:19" ht="12.5" x14ac:dyDescent="0.25"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0:19" ht="12.5" x14ac:dyDescent="0.25"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0:19" ht="12.5" x14ac:dyDescent="0.25"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0:19" ht="12.5" x14ac:dyDescent="0.25"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0:19" ht="12.5" x14ac:dyDescent="0.25"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0:19" ht="12.5" x14ac:dyDescent="0.25"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0:19" ht="12.5" x14ac:dyDescent="0.25"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0:19" ht="12.5" x14ac:dyDescent="0.25"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0:19" ht="12.5" x14ac:dyDescent="0.25"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0:19" ht="12.5" x14ac:dyDescent="0.25"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0:19" ht="12.5" x14ac:dyDescent="0.25"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0:19" ht="12.5" x14ac:dyDescent="0.25"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0:19" ht="12.5" x14ac:dyDescent="0.25"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0:19" ht="12.5" x14ac:dyDescent="0.25"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0:19" ht="12.5" x14ac:dyDescent="0.25"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0:19" ht="12.5" x14ac:dyDescent="0.25"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0:19" ht="12.5" x14ac:dyDescent="0.25"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0:19" ht="12.5" x14ac:dyDescent="0.25"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0:19" ht="12.5" x14ac:dyDescent="0.25"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0:19" ht="12.5" x14ac:dyDescent="0.25"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0:19" ht="12.5" x14ac:dyDescent="0.25"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0:19" ht="12.5" x14ac:dyDescent="0.25"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0:19" ht="12.5" x14ac:dyDescent="0.25"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0:19" ht="12.5" x14ac:dyDescent="0.25"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0:19" ht="12.5" x14ac:dyDescent="0.25"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0:19" ht="12.5" x14ac:dyDescent="0.25"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0:19" ht="12.5" x14ac:dyDescent="0.25"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0:19" ht="12.5" x14ac:dyDescent="0.25"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0:19" ht="12.5" x14ac:dyDescent="0.25"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0:19" ht="12.5" x14ac:dyDescent="0.25"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0:19" ht="12.5" x14ac:dyDescent="0.25"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0:19" ht="12.5" x14ac:dyDescent="0.25"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0:19" ht="12.5" x14ac:dyDescent="0.25"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0:19" ht="12.5" x14ac:dyDescent="0.25"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0:19" ht="12.5" x14ac:dyDescent="0.25"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0:19" ht="12.5" x14ac:dyDescent="0.25"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0:19" ht="12.5" x14ac:dyDescent="0.25"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0:19" ht="12.5" x14ac:dyDescent="0.25"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0:19" ht="12.5" x14ac:dyDescent="0.25"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0:19" ht="12.5" x14ac:dyDescent="0.25"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0:19" ht="12.5" x14ac:dyDescent="0.25"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0:19" ht="12.5" x14ac:dyDescent="0.25"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0:19" ht="12.5" x14ac:dyDescent="0.25"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0:19" ht="12.5" x14ac:dyDescent="0.25"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0:19" ht="12.5" x14ac:dyDescent="0.25"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0:19" ht="12.5" x14ac:dyDescent="0.25"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0:19" ht="12.5" x14ac:dyDescent="0.25"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0:19" ht="12.5" x14ac:dyDescent="0.25"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0:19" ht="12.5" x14ac:dyDescent="0.25"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0:19" ht="12.5" x14ac:dyDescent="0.25"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0:19" ht="12.5" x14ac:dyDescent="0.25"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0:19" ht="12.5" x14ac:dyDescent="0.25"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0:19" ht="12.5" x14ac:dyDescent="0.25"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0:19" ht="12.5" x14ac:dyDescent="0.25"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0:19" ht="12.5" x14ac:dyDescent="0.25"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0:19" ht="12.5" x14ac:dyDescent="0.25"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0:19" ht="12.5" x14ac:dyDescent="0.25"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0:19" ht="12.5" x14ac:dyDescent="0.25"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0:19" ht="12.5" x14ac:dyDescent="0.25"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0:19" ht="12.5" x14ac:dyDescent="0.25"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0:19" ht="12.5" x14ac:dyDescent="0.25"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0:19" ht="12.5" x14ac:dyDescent="0.25"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0:19" ht="12.5" x14ac:dyDescent="0.25"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0:19" ht="12.5" x14ac:dyDescent="0.25"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0:19" ht="12.5" x14ac:dyDescent="0.25"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0:19" ht="12.5" x14ac:dyDescent="0.25"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0:19" ht="12.5" x14ac:dyDescent="0.25"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0:19" ht="12.5" x14ac:dyDescent="0.25"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0:19" ht="12.5" x14ac:dyDescent="0.25"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0:19" ht="12.5" x14ac:dyDescent="0.25"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0:19" ht="12.5" x14ac:dyDescent="0.25"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0:19" ht="12.5" x14ac:dyDescent="0.25"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0:19" ht="12.5" x14ac:dyDescent="0.25"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0:19" ht="12.5" x14ac:dyDescent="0.25"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0:19" ht="12.5" x14ac:dyDescent="0.25"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0:19" ht="12.5" x14ac:dyDescent="0.25"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0:19" ht="12.5" x14ac:dyDescent="0.25"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0:19" ht="12.5" x14ac:dyDescent="0.25"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0:19" ht="12.5" x14ac:dyDescent="0.25"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0:19" ht="12.5" x14ac:dyDescent="0.25"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0:19" ht="12.5" x14ac:dyDescent="0.25"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0:19" ht="12.5" x14ac:dyDescent="0.25"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0:19" ht="12.5" x14ac:dyDescent="0.25"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0:19" ht="12.5" x14ac:dyDescent="0.25"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0:19" ht="12.5" x14ac:dyDescent="0.25"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0:19" ht="12.5" x14ac:dyDescent="0.25"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0:19" ht="12.5" x14ac:dyDescent="0.25"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0:19" ht="12.5" x14ac:dyDescent="0.25"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0:19" ht="12.5" x14ac:dyDescent="0.25"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0:19" ht="12.5" x14ac:dyDescent="0.25">
      <c r="J500" s="3"/>
      <c r="K500" s="3"/>
      <c r="L500" s="3"/>
      <c r="M500" s="3"/>
      <c r="N500" s="3"/>
      <c r="O500" s="3"/>
      <c r="P500" s="3"/>
      <c r="Q500" s="3"/>
      <c r="R500" s="3"/>
      <c r="S500" s="3"/>
    </row>
    <row r="501" spans="10:19" ht="12.5" x14ac:dyDescent="0.25">
      <c r="J501" s="3"/>
      <c r="K501" s="3"/>
      <c r="L501" s="3"/>
      <c r="M501" s="3"/>
      <c r="N501" s="3"/>
      <c r="O501" s="3"/>
      <c r="P501" s="3"/>
      <c r="Q501" s="3"/>
      <c r="R501" s="3"/>
      <c r="S501" s="3"/>
    </row>
    <row r="502" spans="10:19" ht="12.5" x14ac:dyDescent="0.25">
      <c r="J502" s="3"/>
      <c r="K502" s="3"/>
      <c r="L502" s="3"/>
      <c r="M502" s="3"/>
      <c r="N502" s="3"/>
      <c r="O502" s="3"/>
      <c r="P502" s="3"/>
      <c r="Q502" s="3"/>
      <c r="R502" s="3"/>
      <c r="S502" s="3"/>
    </row>
    <row r="503" spans="10:19" ht="12.5" x14ac:dyDescent="0.25">
      <c r="J503" s="3"/>
      <c r="K503" s="3"/>
      <c r="L503" s="3"/>
      <c r="M503" s="3"/>
      <c r="N503" s="3"/>
      <c r="O503" s="3"/>
      <c r="P503" s="3"/>
      <c r="Q503" s="3"/>
      <c r="R503" s="3"/>
      <c r="S503" s="3"/>
    </row>
    <row r="504" spans="10:19" ht="12.5" x14ac:dyDescent="0.25">
      <c r="J504" s="3"/>
      <c r="K504" s="3"/>
      <c r="L504" s="3"/>
      <c r="M504" s="3"/>
      <c r="N504" s="3"/>
      <c r="O504" s="3"/>
      <c r="P504" s="3"/>
      <c r="Q504" s="3"/>
      <c r="R504" s="3"/>
      <c r="S504" s="3"/>
    </row>
    <row r="505" spans="10:19" ht="12.5" x14ac:dyDescent="0.25">
      <c r="J505" s="3"/>
      <c r="K505" s="3"/>
      <c r="L505" s="3"/>
      <c r="M505" s="3"/>
      <c r="N505" s="3"/>
      <c r="O505" s="3"/>
      <c r="P505" s="3"/>
      <c r="Q505" s="3"/>
      <c r="R505" s="3"/>
      <c r="S505" s="3"/>
    </row>
    <row r="506" spans="10:19" ht="12.5" x14ac:dyDescent="0.25">
      <c r="J506" s="3"/>
      <c r="K506" s="3"/>
      <c r="L506" s="3"/>
      <c r="M506" s="3"/>
      <c r="N506" s="3"/>
      <c r="O506" s="3"/>
      <c r="P506" s="3"/>
      <c r="Q506" s="3"/>
      <c r="R506" s="3"/>
      <c r="S506" s="3"/>
    </row>
    <row r="507" spans="10:19" ht="12.5" x14ac:dyDescent="0.25">
      <c r="J507" s="3"/>
      <c r="K507" s="3"/>
      <c r="L507" s="3"/>
      <c r="M507" s="3"/>
      <c r="N507" s="3"/>
      <c r="O507" s="3"/>
      <c r="P507" s="3"/>
      <c r="Q507" s="3"/>
      <c r="R507" s="3"/>
      <c r="S507" s="3"/>
    </row>
    <row r="508" spans="10:19" ht="12.5" x14ac:dyDescent="0.25">
      <c r="J508" s="3"/>
      <c r="K508" s="3"/>
      <c r="L508" s="3"/>
      <c r="M508" s="3"/>
      <c r="N508" s="3"/>
      <c r="O508" s="3"/>
      <c r="P508" s="3"/>
      <c r="Q508" s="3"/>
      <c r="R508" s="3"/>
      <c r="S508" s="3"/>
    </row>
    <row r="509" spans="10:19" ht="12.5" x14ac:dyDescent="0.25"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 spans="10:19" ht="12.5" x14ac:dyDescent="0.25"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 spans="10:19" ht="12.5" x14ac:dyDescent="0.25">
      <c r="J511" s="3"/>
      <c r="K511" s="3"/>
      <c r="L511" s="3"/>
      <c r="M511" s="3"/>
      <c r="N511" s="3"/>
      <c r="O511" s="3"/>
      <c r="P511" s="3"/>
      <c r="Q511" s="3"/>
      <c r="R511" s="3"/>
      <c r="S511" s="3"/>
    </row>
    <row r="512" spans="10:19" ht="12.5" x14ac:dyDescent="0.25">
      <c r="J512" s="3"/>
      <c r="K512" s="3"/>
      <c r="L512" s="3"/>
      <c r="M512" s="3"/>
      <c r="N512" s="3"/>
      <c r="O512" s="3"/>
      <c r="P512" s="3"/>
      <c r="Q512" s="3"/>
      <c r="R512" s="3"/>
      <c r="S512" s="3"/>
    </row>
    <row r="513" spans="10:19" ht="12.5" x14ac:dyDescent="0.25">
      <c r="J513" s="3"/>
      <c r="K513" s="3"/>
      <c r="L513" s="3"/>
      <c r="M513" s="3"/>
      <c r="N513" s="3"/>
      <c r="O513" s="3"/>
      <c r="P513" s="3"/>
      <c r="Q513" s="3"/>
      <c r="R513" s="3"/>
      <c r="S513" s="3"/>
    </row>
    <row r="514" spans="10:19" ht="12.5" x14ac:dyDescent="0.25">
      <c r="J514" s="3"/>
      <c r="K514" s="3"/>
      <c r="L514" s="3"/>
      <c r="M514" s="3"/>
      <c r="N514" s="3"/>
      <c r="O514" s="3"/>
      <c r="P514" s="3"/>
      <c r="Q514" s="3"/>
      <c r="R514" s="3"/>
      <c r="S514" s="3"/>
    </row>
    <row r="515" spans="10:19" ht="12.5" x14ac:dyDescent="0.25">
      <c r="J515" s="3"/>
      <c r="K515" s="3"/>
      <c r="L515" s="3"/>
      <c r="M515" s="3"/>
      <c r="N515" s="3"/>
      <c r="O515" s="3"/>
      <c r="P515" s="3"/>
      <c r="Q515" s="3"/>
      <c r="R515" s="3"/>
      <c r="S515" s="3"/>
    </row>
    <row r="516" spans="10:19" ht="12.5" x14ac:dyDescent="0.25">
      <c r="J516" s="3"/>
      <c r="K516" s="3"/>
      <c r="L516" s="3"/>
      <c r="M516" s="3"/>
      <c r="N516" s="3"/>
      <c r="O516" s="3"/>
      <c r="P516" s="3"/>
      <c r="Q516" s="3"/>
      <c r="R516" s="3"/>
      <c r="S516" s="3"/>
    </row>
    <row r="517" spans="10:19" ht="12.5" x14ac:dyDescent="0.25">
      <c r="J517" s="3"/>
      <c r="K517" s="3"/>
      <c r="L517" s="3"/>
      <c r="M517" s="3"/>
      <c r="N517" s="3"/>
      <c r="O517" s="3"/>
      <c r="P517" s="3"/>
      <c r="Q517" s="3"/>
      <c r="R517" s="3"/>
      <c r="S517" s="3"/>
    </row>
    <row r="518" spans="10:19" ht="12.5" x14ac:dyDescent="0.25">
      <c r="J518" s="3"/>
      <c r="K518" s="3"/>
      <c r="L518" s="3"/>
      <c r="M518" s="3"/>
      <c r="N518" s="3"/>
      <c r="O518" s="3"/>
      <c r="P518" s="3"/>
      <c r="Q518" s="3"/>
      <c r="R518" s="3"/>
      <c r="S518" s="3"/>
    </row>
    <row r="519" spans="10:19" ht="12.5" x14ac:dyDescent="0.25">
      <c r="J519" s="3"/>
      <c r="K519" s="3"/>
      <c r="L519" s="3"/>
      <c r="M519" s="3"/>
      <c r="N519" s="3"/>
      <c r="O519" s="3"/>
      <c r="P519" s="3"/>
      <c r="Q519" s="3"/>
      <c r="R519" s="3"/>
      <c r="S519" s="3"/>
    </row>
    <row r="520" spans="10:19" ht="12.5" x14ac:dyDescent="0.25">
      <c r="J520" s="3"/>
      <c r="K520" s="3"/>
      <c r="L520" s="3"/>
      <c r="M520" s="3"/>
      <c r="N520" s="3"/>
      <c r="O520" s="3"/>
      <c r="P520" s="3"/>
      <c r="Q520" s="3"/>
      <c r="R520" s="3"/>
      <c r="S520" s="3"/>
    </row>
    <row r="521" spans="10:19" ht="12.5" x14ac:dyDescent="0.25">
      <c r="J521" s="3"/>
      <c r="K521" s="3"/>
      <c r="L521" s="3"/>
      <c r="M521" s="3"/>
      <c r="N521" s="3"/>
      <c r="O521" s="3"/>
      <c r="P521" s="3"/>
      <c r="Q521" s="3"/>
      <c r="R521" s="3"/>
      <c r="S521" s="3"/>
    </row>
    <row r="522" spans="10:19" ht="12.5" x14ac:dyDescent="0.25">
      <c r="J522" s="3"/>
      <c r="K522" s="3"/>
      <c r="L522" s="3"/>
      <c r="M522" s="3"/>
      <c r="N522" s="3"/>
      <c r="O522" s="3"/>
      <c r="P522" s="3"/>
      <c r="Q522" s="3"/>
      <c r="R522" s="3"/>
      <c r="S522" s="3"/>
    </row>
    <row r="523" spans="10:19" ht="12.5" x14ac:dyDescent="0.25">
      <c r="J523" s="3"/>
      <c r="K523" s="3"/>
      <c r="L523" s="3"/>
      <c r="M523" s="3"/>
      <c r="N523" s="3"/>
      <c r="O523" s="3"/>
      <c r="P523" s="3"/>
      <c r="Q523" s="3"/>
      <c r="R523" s="3"/>
      <c r="S523" s="3"/>
    </row>
    <row r="524" spans="10:19" ht="12.5" x14ac:dyDescent="0.25">
      <c r="J524" s="3"/>
      <c r="K524" s="3"/>
      <c r="L524" s="3"/>
      <c r="M524" s="3"/>
      <c r="N524" s="3"/>
      <c r="O524" s="3"/>
      <c r="P524" s="3"/>
      <c r="Q524" s="3"/>
      <c r="R524" s="3"/>
      <c r="S524" s="3"/>
    </row>
    <row r="525" spans="10:19" ht="12.5" x14ac:dyDescent="0.25">
      <c r="J525" s="3"/>
      <c r="K525" s="3"/>
      <c r="L525" s="3"/>
      <c r="M525" s="3"/>
      <c r="N525" s="3"/>
      <c r="O525" s="3"/>
      <c r="P525" s="3"/>
      <c r="Q525" s="3"/>
      <c r="R525" s="3"/>
      <c r="S525" s="3"/>
    </row>
    <row r="526" spans="10:19" ht="12.5" x14ac:dyDescent="0.25">
      <c r="J526" s="3"/>
      <c r="K526" s="3"/>
      <c r="L526" s="3"/>
      <c r="M526" s="3"/>
      <c r="N526" s="3"/>
      <c r="O526" s="3"/>
      <c r="P526" s="3"/>
      <c r="Q526" s="3"/>
      <c r="R526" s="3"/>
      <c r="S526" s="3"/>
    </row>
    <row r="527" spans="10:19" ht="12.5" x14ac:dyDescent="0.25">
      <c r="J527" s="3"/>
      <c r="K527" s="3"/>
      <c r="L527" s="3"/>
      <c r="M527" s="3"/>
      <c r="N527" s="3"/>
      <c r="O527" s="3"/>
      <c r="P527" s="3"/>
      <c r="Q527" s="3"/>
      <c r="R527" s="3"/>
      <c r="S527" s="3"/>
    </row>
    <row r="528" spans="10:19" ht="12.5" x14ac:dyDescent="0.25">
      <c r="J528" s="3"/>
      <c r="K528" s="3"/>
      <c r="L528" s="3"/>
      <c r="M528" s="3"/>
      <c r="N528" s="3"/>
      <c r="O528" s="3"/>
      <c r="P528" s="3"/>
      <c r="Q528" s="3"/>
      <c r="R528" s="3"/>
      <c r="S528" s="3"/>
    </row>
    <row r="529" spans="10:19" ht="12.5" x14ac:dyDescent="0.25">
      <c r="J529" s="3"/>
      <c r="K529" s="3"/>
      <c r="L529" s="3"/>
      <c r="M529" s="3"/>
      <c r="N529" s="3"/>
      <c r="O529" s="3"/>
      <c r="P529" s="3"/>
      <c r="Q529" s="3"/>
      <c r="R529" s="3"/>
      <c r="S529" s="3"/>
    </row>
    <row r="530" spans="10:19" ht="12.5" x14ac:dyDescent="0.25">
      <c r="J530" s="3"/>
      <c r="K530" s="3"/>
      <c r="L530" s="3"/>
      <c r="M530" s="3"/>
      <c r="N530" s="3"/>
      <c r="O530" s="3"/>
      <c r="P530" s="3"/>
      <c r="Q530" s="3"/>
      <c r="R530" s="3"/>
      <c r="S530" s="3"/>
    </row>
    <row r="531" spans="10:19" ht="12.5" x14ac:dyDescent="0.25">
      <c r="J531" s="3"/>
      <c r="K531" s="3"/>
      <c r="L531" s="3"/>
      <c r="M531" s="3"/>
      <c r="N531" s="3"/>
      <c r="O531" s="3"/>
      <c r="P531" s="3"/>
      <c r="Q531" s="3"/>
      <c r="R531" s="3"/>
      <c r="S531" s="3"/>
    </row>
    <row r="532" spans="10:19" ht="12.5" x14ac:dyDescent="0.25">
      <c r="J532" s="3"/>
      <c r="K532" s="3"/>
      <c r="L532" s="3"/>
      <c r="M532" s="3"/>
      <c r="N532" s="3"/>
      <c r="O532" s="3"/>
      <c r="P532" s="3"/>
      <c r="Q532" s="3"/>
      <c r="R532" s="3"/>
      <c r="S532" s="3"/>
    </row>
    <row r="533" spans="10:19" ht="12.5" x14ac:dyDescent="0.25">
      <c r="J533" s="3"/>
      <c r="K533" s="3"/>
      <c r="L533" s="3"/>
      <c r="M533" s="3"/>
      <c r="N533" s="3"/>
      <c r="O533" s="3"/>
      <c r="P533" s="3"/>
      <c r="Q533" s="3"/>
      <c r="R533" s="3"/>
      <c r="S533" s="3"/>
    </row>
    <row r="534" spans="10:19" ht="12.5" x14ac:dyDescent="0.25">
      <c r="J534" s="3"/>
      <c r="K534" s="3"/>
      <c r="L534" s="3"/>
      <c r="M534" s="3"/>
      <c r="N534" s="3"/>
      <c r="O534" s="3"/>
      <c r="P534" s="3"/>
      <c r="Q534" s="3"/>
      <c r="R534" s="3"/>
      <c r="S534" s="3"/>
    </row>
    <row r="535" spans="10:19" ht="12.5" x14ac:dyDescent="0.25">
      <c r="J535" s="3"/>
      <c r="K535" s="3"/>
      <c r="L535" s="3"/>
      <c r="M535" s="3"/>
      <c r="N535" s="3"/>
      <c r="O535" s="3"/>
      <c r="P535" s="3"/>
      <c r="Q535" s="3"/>
      <c r="R535" s="3"/>
      <c r="S535" s="3"/>
    </row>
    <row r="536" spans="10:19" ht="12.5" x14ac:dyDescent="0.25">
      <c r="J536" s="3"/>
      <c r="K536" s="3"/>
      <c r="L536" s="3"/>
      <c r="M536" s="3"/>
      <c r="N536" s="3"/>
      <c r="O536" s="3"/>
      <c r="P536" s="3"/>
      <c r="Q536" s="3"/>
      <c r="R536" s="3"/>
      <c r="S536" s="3"/>
    </row>
    <row r="537" spans="10:19" ht="12.5" x14ac:dyDescent="0.25">
      <c r="J537" s="3"/>
      <c r="K537" s="3"/>
      <c r="L537" s="3"/>
      <c r="M537" s="3"/>
      <c r="N537" s="3"/>
      <c r="O537" s="3"/>
      <c r="P537" s="3"/>
      <c r="Q537" s="3"/>
      <c r="R537" s="3"/>
      <c r="S537" s="3"/>
    </row>
    <row r="538" spans="10:19" ht="12.5" x14ac:dyDescent="0.25">
      <c r="J538" s="3"/>
      <c r="K538" s="3"/>
      <c r="L538" s="3"/>
      <c r="M538" s="3"/>
      <c r="N538" s="3"/>
      <c r="O538" s="3"/>
      <c r="P538" s="3"/>
      <c r="Q538" s="3"/>
      <c r="R538" s="3"/>
      <c r="S538" s="3"/>
    </row>
    <row r="539" spans="10:19" ht="12.5" x14ac:dyDescent="0.25">
      <c r="J539" s="3"/>
      <c r="K539" s="3"/>
      <c r="L539" s="3"/>
      <c r="M539" s="3"/>
      <c r="N539" s="3"/>
      <c r="O539" s="3"/>
      <c r="P539" s="3"/>
      <c r="Q539" s="3"/>
      <c r="R539" s="3"/>
      <c r="S539" s="3"/>
    </row>
    <row r="540" spans="10:19" ht="12.5" x14ac:dyDescent="0.25"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 spans="10:19" ht="12.5" x14ac:dyDescent="0.25">
      <c r="J541" s="3"/>
      <c r="K541" s="3"/>
      <c r="L541" s="3"/>
      <c r="M541" s="3"/>
      <c r="N541" s="3"/>
      <c r="O541" s="3"/>
      <c r="P541" s="3"/>
      <c r="Q541" s="3"/>
      <c r="R541" s="3"/>
      <c r="S541" s="3"/>
    </row>
    <row r="542" spans="10:19" ht="12.5" x14ac:dyDescent="0.25">
      <c r="J542" s="3"/>
      <c r="K542" s="3"/>
      <c r="L542" s="3"/>
      <c r="M542" s="3"/>
      <c r="N542" s="3"/>
      <c r="O542" s="3"/>
      <c r="P542" s="3"/>
      <c r="Q542" s="3"/>
      <c r="R542" s="3"/>
      <c r="S542" s="3"/>
    </row>
    <row r="543" spans="10:19" ht="12.5" x14ac:dyDescent="0.25">
      <c r="J543" s="3"/>
      <c r="K543" s="3"/>
      <c r="L543" s="3"/>
      <c r="M543" s="3"/>
      <c r="N543" s="3"/>
      <c r="O543" s="3"/>
      <c r="P543" s="3"/>
      <c r="Q543" s="3"/>
      <c r="R543" s="3"/>
      <c r="S543" s="3"/>
    </row>
    <row r="544" spans="10:19" ht="12.5" x14ac:dyDescent="0.25">
      <c r="J544" s="3"/>
      <c r="K544" s="3"/>
      <c r="L544" s="3"/>
      <c r="M544" s="3"/>
      <c r="N544" s="3"/>
      <c r="O544" s="3"/>
      <c r="P544" s="3"/>
      <c r="Q544" s="3"/>
      <c r="R544" s="3"/>
      <c r="S544" s="3"/>
    </row>
    <row r="545" spans="10:19" ht="12.5" x14ac:dyDescent="0.25">
      <c r="J545" s="3"/>
      <c r="K545" s="3"/>
      <c r="L545" s="3"/>
      <c r="M545" s="3"/>
      <c r="N545" s="3"/>
      <c r="O545" s="3"/>
      <c r="P545" s="3"/>
      <c r="Q545" s="3"/>
      <c r="R545" s="3"/>
      <c r="S545" s="3"/>
    </row>
    <row r="546" spans="10:19" ht="12.5" x14ac:dyDescent="0.25">
      <c r="J546" s="3"/>
      <c r="K546" s="3"/>
      <c r="L546" s="3"/>
      <c r="M546" s="3"/>
      <c r="N546" s="3"/>
      <c r="O546" s="3"/>
      <c r="P546" s="3"/>
      <c r="Q546" s="3"/>
      <c r="R546" s="3"/>
      <c r="S546" s="3"/>
    </row>
    <row r="547" spans="10:19" ht="12.5" x14ac:dyDescent="0.25">
      <c r="J547" s="3"/>
      <c r="K547" s="3"/>
      <c r="L547" s="3"/>
      <c r="M547" s="3"/>
      <c r="N547" s="3"/>
      <c r="O547" s="3"/>
      <c r="P547" s="3"/>
      <c r="Q547" s="3"/>
      <c r="R547" s="3"/>
      <c r="S547" s="3"/>
    </row>
    <row r="548" spans="10:19" ht="12.5" x14ac:dyDescent="0.25">
      <c r="J548" s="3"/>
      <c r="K548" s="3"/>
      <c r="L548" s="3"/>
      <c r="M548" s="3"/>
      <c r="N548" s="3"/>
      <c r="O548" s="3"/>
      <c r="P548" s="3"/>
      <c r="Q548" s="3"/>
      <c r="R548" s="3"/>
      <c r="S548" s="3"/>
    </row>
    <row r="549" spans="10:19" ht="12.5" x14ac:dyDescent="0.25">
      <c r="J549" s="3"/>
      <c r="K549" s="3"/>
      <c r="L549" s="3"/>
      <c r="M549" s="3"/>
      <c r="N549" s="3"/>
      <c r="O549" s="3"/>
      <c r="P549" s="3"/>
      <c r="Q549" s="3"/>
      <c r="R549" s="3"/>
      <c r="S549" s="3"/>
    </row>
    <row r="550" spans="10:19" ht="12.5" x14ac:dyDescent="0.25">
      <c r="J550" s="3"/>
      <c r="K550" s="3"/>
      <c r="L550" s="3"/>
      <c r="M550" s="3"/>
      <c r="N550" s="3"/>
      <c r="O550" s="3"/>
      <c r="P550" s="3"/>
      <c r="Q550" s="3"/>
      <c r="R550" s="3"/>
      <c r="S550" s="3"/>
    </row>
    <row r="551" spans="10:19" ht="12.5" x14ac:dyDescent="0.25">
      <c r="J551" s="3"/>
      <c r="K551" s="3"/>
      <c r="L551" s="3"/>
      <c r="M551" s="3"/>
      <c r="N551" s="3"/>
      <c r="O551" s="3"/>
      <c r="P551" s="3"/>
      <c r="Q551" s="3"/>
      <c r="R551" s="3"/>
      <c r="S551" s="3"/>
    </row>
    <row r="552" spans="10:19" ht="12.5" x14ac:dyDescent="0.25">
      <c r="J552" s="3"/>
      <c r="K552" s="3"/>
      <c r="L552" s="3"/>
      <c r="M552" s="3"/>
      <c r="N552" s="3"/>
      <c r="O552" s="3"/>
      <c r="P552" s="3"/>
      <c r="Q552" s="3"/>
      <c r="R552" s="3"/>
      <c r="S552" s="3"/>
    </row>
    <row r="553" spans="10:19" ht="12.5" x14ac:dyDescent="0.25">
      <c r="J553" s="3"/>
      <c r="K553" s="3"/>
      <c r="L553" s="3"/>
      <c r="M553" s="3"/>
      <c r="N553" s="3"/>
      <c r="O553" s="3"/>
      <c r="P553" s="3"/>
      <c r="Q553" s="3"/>
      <c r="R553" s="3"/>
      <c r="S553" s="3"/>
    </row>
    <row r="554" spans="10:19" ht="12.5" x14ac:dyDescent="0.25">
      <c r="J554" s="3"/>
      <c r="K554" s="3"/>
      <c r="L554" s="3"/>
      <c r="M554" s="3"/>
      <c r="N554" s="3"/>
      <c r="O554" s="3"/>
      <c r="P554" s="3"/>
      <c r="Q554" s="3"/>
      <c r="R554" s="3"/>
      <c r="S554" s="3"/>
    </row>
    <row r="555" spans="10:19" ht="12.5" x14ac:dyDescent="0.25">
      <c r="J555" s="3"/>
      <c r="K555" s="3"/>
      <c r="L555" s="3"/>
      <c r="M555" s="3"/>
      <c r="N555" s="3"/>
      <c r="O555" s="3"/>
      <c r="P555" s="3"/>
      <c r="Q555" s="3"/>
      <c r="R555" s="3"/>
      <c r="S555" s="3"/>
    </row>
    <row r="556" spans="10:19" ht="12.5" x14ac:dyDescent="0.25">
      <c r="J556" s="3"/>
      <c r="K556" s="3"/>
      <c r="L556" s="3"/>
      <c r="M556" s="3"/>
      <c r="N556" s="3"/>
      <c r="O556" s="3"/>
      <c r="P556" s="3"/>
      <c r="Q556" s="3"/>
      <c r="R556" s="3"/>
      <c r="S556" s="3"/>
    </row>
    <row r="557" spans="10:19" ht="12.5" x14ac:dyDescent="0.25">
      <c r="J557" s="3"/>
      <c r="K557" s="3"/>
      <c r="L557" s="3"/>
      <c r="M557" s="3"/>
      <c r="N557" s="3"/>
      <c r="O557" s="3"/>
      <c r="P557" s="3"/>
      <c r="Q557" s="3"/>
      <c r="R557" s="3"/>
      <c r="S557" s="3"/>
    </row>
    <row r="558" spans="10:19" ht="12.5" x14ac:dyDescent="0.25">
      <c r="J558" s="3"/>
      <c r="K558" s="3"/>
      <c r="L558" s="3"/>
      <c r="M558" s="3"/>
      <c r="N558" s="3"/>
      <c r="O558" s="3"/>
      <c r="P558" s="3"/>
      <c r="Q558" s="3"/>
      <c r="R558" s="3"/>
      <c r="S558" s="3"/>
    </row>
    <row r="559" spans="10:19" ht="12.5" x14ac:dyDescent="0.25">
      <c r="J559" s="3"/>
      <c r="K559" s="3"/>
      <c r="L559" s="3"/>
      <c r="M559" s="3"/>
      <c r="N559" s="3"/>
      <c r="O559" s="3"/>
      <c r="P559" s="3"/>
      <c r="Q559" s="3"/>
      <c r="R559" s="3"/>
      <c r="S559" s="3"/>
    </row>
    <row r="560" spans="10:19" ht="12.5" x14ac:dyDescent="0.25">
      <c r="J560" s="3"/>
      <c r="K560" s="3"/>
      <c r="L560" s="3"/>
      <c r="M560" s="3"/>
      <c r="N560" s="3"/>
      <c r="O560" s="3"/>
      <c r="P560" s="3"/>
      <c r="Q560" s="3"/>
      <c r="R560" s="3"/>
      <c r="S560" s="3"/>
    </row>
    <row r="561" spans="10:19" ht="12.5" x14ac:dyDescent="0.25">
      <c r="J561" s="3"/>
      <c r="K561" s="3"/>
      <c r="L561" s="3"/>
      <c r="M561" s="3"/>
      <c r="N561" s="3"/>
      <c r="O561" s="3"/>
      <c r="P561" s="3"/>
      <c r="Q561" s="3"/>
      <c r="R561" s="3"/>
      <c r="S561" s="3"/>
    </row>
    <row r="562" spans="10:19" ht="12.5" x14ac:dyDescent="0.25">
      <c r="J562" s="3"/>
      <c r="K562" s="3"/>
      <c r="L562" s="3"/>
      <c r="M562" s="3"/>
      <c r="N562" s="3"/>
      <c r="O562" s="3"/>
      <c r="P562" s="3"/>
      <c r="Q562" s="3"/>
      <c r="R562" s="3"/>
      <c r="S562" s="3"/>
    </row>
    <row r="563" spans="10:19" ht="12.5" x14ac:dyDescent="0.25">
      <c r="J563" s="3"/>
      <c r="K563" s="3"/>
      <c r="L563" s="3"/>
      <c r="M563" s="3"/>
      <c r="N563" s="3"/>
      <c r="O563" s="3"/>
      <c r="P563" s="3"/>
      <c r="Q563" s="3"/>
      <c r="R563" s="3"/>
      <c r="S563" s="3"/>
    </row>
    <row r="564" spans="10:19" ht="12.5" x14ac:dyDescent="0.25">
      <c r="J564" s="3"/>
      <c r="K564" s="3"/>
      <c r="L564" s="3"/>
      <c r="M564" s="3"/>
      <c r="N564" s="3"/>
      <c r="O564" s="3"/>
      <c r="P564" s="3"/>
      <c r="Q564" s="3"/>
      <c r="R564" s="3"/>
      <c r="S564" s="3"/>
    </row>
    <row r="565" spans="10:19" ht="12.5" x14ac:dyDescent="0.25">
      <c r="J565" s="3"/>
      <c r="K565" s="3"/>
      <c r="L565" s="3"/>
      <c r="M565" s="3"/>
      <c r="N565" s="3"/>
      <c r="O565" s="3"/>
      <c r="P565" s="3"/>
      <c r="Q565" s="3"/>
      <c r="R565" s="3"/>
      <c r="S565" s="3"/>
    </row>
    <row r="566" spans="10:19" ht="12.5" x14ac:dyDescent="0.25">
      <c r="J566" s="3"/>
      <c r="K566" s="3"/>
      <c r="L566" s="3"/>
      <c r="M566" s="3"/>
      <c r="N566" s="3"/>
      <c r="O566" s="3"/>
      <c r="P566" s="3"/>
      <c r="Q566" s="3"/>
      <c r="R566" s="3"/>
      <c r="S566" s="3"/>
    </row>
    <row r="567" spans="10:19" ht="12.5" x14ac:dyDescent="0.25">
      <c r="J567" s="3"/>
      <c r="K567" s="3"/>
      <c r="L567" s="3"/>
      <c r="M567" s="3"/>
      <c r="N567" s="3"/>
      <c r="O567" s="3"/>
      <c r="P567" s="3"/>
      <c r="Q567" s="3"/>
      <c r="R567" s="3"/>
      <c r="S567" s="3"/>
    </row>
    <row r="568" spans="10:19" ht="12.5" x14ac:dyDescent="0.25">
      <c r="J568" s="3"/>
      <c r="K568" s="3"/>
      <c r="L568" s="3"/>
      <c r="M568" s="3"/>
      <c r="N568" s="3"/>
      <c r="O568" s="3"/>
      <c r="P568" s="3"/>
      <c r="Q568" s="3"/>
      <c r="R568" s="3"/>
      <c r="S568" s="3"/>
    </row>
    <row r="569" spans="10:19" ht="12.5" x14ac:dyDescent="0.25"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 spans="10:19" ht="12.5" x14ac:dyDescent="0.25"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 spans="10:19" ht="12.5" x14ac:dyDescent="0.25">
      <c r="J571" s="3"/>
      <c r="K571" s="3"/>
      <c r="L571" s="3"/>
      <c r="M571" s="3"/>
      <c r="N571" s="3"/>
      <c r="O571" s="3"/>
      <c r="P571" s="3"/>
      <c r="Q571" s="3"/>
      <c r="R571" s="3"/>
      <c r="S571" s="3"/>
    </row>
    <row r="572" spans="10:19" ht="12.5" x14ac:dyDescent="0.25">
      <c r="J572" s="3"/>
      <c r="K572" s="3"/>
      <c r="L572" s="3"/>
      <c r="M572" s="3"/>
      <c r="N572" s="3"/>
      <c r="O572" s="3"/>
      <c r="P572" s="3"/>
      <c r="Q572" s="3"/>
      <c r="R572" s="3"/>
      <c r="S572" s="3"/>
    </row>
    <row r="573" spans="10:19" ht="12.5" x14ac:dyDescent="0.25">
      <c r="J573" s="3"/>
      <c r="K573" s="3"/>
      <c r="L573" s="3"/>
      <c r="M573" s="3"/>
      <c r="N573" s="3"/>
      <c r="O573" s="3"/>
      <c r="P573" s="3"/>
      <c r="Q573" s="3"/>
      <c r="R573" s="3"/>
      <c r="S573" s="3"/>
    </row>
    <row r="574" spans="10:19" ht="12.5" x14ac:dyDescent="0.25">
      <c r="J574" s="3"/>
      <c r="K574" s="3"/>
      <c r="L574" s="3"/>
      <c r="M574" s="3"/>
      <c r="N574" s="3"/>
      <c r="O574" s="3"/>
      <c r="P574" s="3"/>
      <c r="Q574" s="3"/>
      <c r="R574" s="3"/>
      <c r="S574" s="3"/>
    </row>
    <row r="575" spans="10:19" ht="12.5" x14ac:dyDescent="0.25">
      <c r="J575" s="3"/>
      <c r="K575" s="3"/>
      <c r="L575" s="3"/>
      <c r="M575" s="3"/>
      <c r="N575" s="3"/>
      <c r="O575" s="3"/>
      <c r="P575" s="3"/>
      <c r="Q575" s="3"/>
      <c r="R575" s="3"/>
      <c r="S575" s="3"/>
    </row>
    <row r="576" spans="10:19" ht="12.5" x14ac:dyDescent="0.25">
      <c r="J576" s="3"/>
      <c r="K576" s="3"/>
      <c r="L576" s="3"/>
      <c r="M576" s="3"/>
      <c r="N576" s="3"/>
      <c r="O576" s="3"/>
      <c r="P576" s="3"/>
      <c r="Q576" s="3"/>
      <c r="R576" s="3"/>
      <c r="S576" s="3"/>
    </row>
    <row r="577" spans="10:19" ht="12.5" x14ac:dyDescent="0.25">
      <c r="J577" s="3"/>
      <c r="K577" s="3"/>
      <c r="L577" s="3"/>
      <c r="M577" s="3"/>
      <c r="N577" s="3"/>
      <c r="O577" s="3"/>
      <c r="P577" s="3"/>
      <c r="Q577" s="3"/>
      <c r="R577" s="3"/>
      <c r="S577" s="3"/>
    </row>
    <row r="578" spans="10:19" ht="12.5" x14ac:dyDescent="0.25">
      <c r="J578" s="3"/>
      <c r="K578" s="3"/>
      <c r="L578" s="3"/>
      <c r="M578" s="3"/>
      <c r="N578" s="3"/>
      <c r="O578" s="3"/>
      <c r="P578" s="3"/>
      <c r="Q578" s="3"/>
      <c r="R578" s="3"/>
      <c r="S578" s="3"/>
    </row>
    <row r="579" spans="10:19" ht="12.5" x14ac:dyDescent="0.25">
      <c r="J579" s="3"/>
      <c r="K579" s="3"/>
      <c r="L579" s="3"/>
      <c r="M579" s="3"/>
      <c r="N579" s="3"/>
      <c r="O579" s="3"/>
      <c r="P579" s="3"/>
      <c r="Q579" s="3"/>
      <c r="R579" s="3"/>
      <c r="S579" s="3"/>
    </row>
    <row r="580" spans="10:19" ht="12.5" x14ac:dyDescent="0.25">
      <c r="J580" s="3"/>
      <c r="K580" s="3"/>
      <c r="L580" s="3"/>
      <c r="M580" s="3"/>
      <c r="N580" s="3"/>
      <c r="O580" s="3"/>
      <c r="P580" s="3"/>
      <c r="Q580" s="3"/>
      <c r="R580" s="3"/>
      <c r="S580" s="3"/>
    </row>
    <row r="581" spans="10:19" ht="12.5" x14ac:dyDescent="0.25">
      <c r="J581" s="3"/>
      <c r="K581" s="3"/>
      <c r="L581" s="3"/>
      <c r="M581" s="3"/>
      <c r="N581" s="3"/>
      <c r="O581" s="3"/>
      <c r="P581" s="3"/>
      <c r="Q581" s="3"/>
      <c r="R581" s="3"/>
      <c r="S581" s="3"/>
    </row>
    <row r="582" spans="10:19" ht="12.5" x14ac:dyDescent="0.25">
      <c r="J582" s="3"/>
      <c r="K582" s="3"/>
      <c r="L582" s="3"/>
      <c r="M582" s="3"/>
      <c r="N582" s="3"/>
      <c r="O582" s="3"/>
      <c r="P582" s="3"/>
      <c r="Q582" s="3"/>
      <c r="R582" s="3"/>
      <c r="S582" s="3"/>
    </row>
    <row r="583" spans="10:19" ht="12.5" x14ac:dyDescent="0.25">
      <c r="J583" s="3"/>
      <c r="K583" s="3"/>
      <c r="L583" s="3"/>
      <c r="M583" s="3"/>
      <c r="N583" s="3"/>
      <c r="O583" s="3"/>
      <c r="P583" s="3"/>
      <c r="Q583" s="3"/>
      <c r="R583" s="3"/>
      <c r="S583" s="3"/>
    </row>
    <row r="584" spans="10:19" ht="12.5" x14ac:dyDescent="0.25">
      <c r="J584" s="3"/>
      <c r="K584" s="3"/>
      <c r="L584" s="3"/>
      <c r="M584" s="3"/>
      <c r="N584" s="3"/>
      <c r="O584" s="3"/>
      <c r="P584" s="3"/>
      <c r="Q584" s="3"/>
      <c r="R584" s="3"/>
      <c r="S584" s="3"/>
    </row>
    <row r="585" spans="10:19" ht="12.5" x14ac:dyDescent="0.25">
      <c r="J585" s="3"/>
      <c r="K585" s="3"/>
      <c r="L585" s="3"/>
      <c r="M585" s="3"/>
      <c r="N585" s="3"/>
      <c r="O585" s="3"/>
      <c r="P585" s="3"/>
      <c r="Q585" s="3"/>
      <c r="R585" s="3"/>
      <c r="S585" s="3"/>
    </row>
    <row r="586" spans="10:19" ht="12.5" x14ac:dyDescent="0.25">
      <c r="J586" s="3"/>
      <c r="K586" s="3"/>
      <c r="L586" s="3"/>
      <c r="M586" s="3"/>
      <c r="N586" s="3"/>
      <c r="O586" s="3"/>
      <c r="P586" s="3"/>
      <c r="Q586" s="3"/>
      <c r="R586" s="3"/>
      <c r="S586" s="3"/>
    </row>
    <row r="587" spans="10:19" ht="12.5" x14ac:dyDescent="0.25">
      <c r="J587" s="3"/>
      <c r="K587" s="3"/>
      <c r="L587" s="3"/>
      <c r="M587" s="3"/>
      <c r="N587" s="3"/>
      <c r="O587" s="3"/>
      <c r="P587" s="3"/>
      <c r="Q587" s="3"/>
      <c r="R587" s="3"/>
      <c r="S587" s="3"/>
    </row>
    <row r="588" spans="10:19" ht="12.5" x14ac:dyDescent="0.25">
      <c r="J588" s="3"/>
      <c r="K588" s="3"/>
      <c r="L588" s="3"/>
      <c r="M588" s="3"/>
      <c r="N588" s="3"/>
      <c r="O588" s="3"/>
      <c r="P588" s="3"/>
      <c r="Q588" s="3"/>
      <c r="R588" s="3"/>
      <c r="S588" s="3"/>
    </row>
    <row r="589" spans="10:19" ht="12.5" x14ac:dyDescent="0.25">
      <c r="J589" s="3"/>
      <c r="K589" s="3"/>
      <c r="L589" s="3"/>
      <c r="M589" s="3"/>
      <c r="N589" s="3"/>
      <c r="O589" s="3"/>
      <c r="P589" s="3"/>
      <c r="Q589" s="3"/>
      <c r="R589" s="3"/>
      <c r="S589" s="3"/>
    </row>
    <row r="590" spans="10:19" ht="12.5" x14ac:dyDescent="0.25">
      <c r="J590" s="3"/>
      <c r="K590" s="3"/>
      <c r="L590" s="3"/>
      <c r="M590" s="3"/>
      <c r="N590" s="3"/>
      <c r="O590" s="3"/>
      <c r="P590" s="3"/>
      <c r="Q590" s="3"/>
      <c r="R590" s="3"/>
      <c r="S590" s="3"/>
    </row>
    <row r="591" spans="10:19" ht="12.5" x14ac:dyDescent="0.25">
      <c r="J591" s="3"/>
      <c r="K591" s="3"/>
      <c r="L591" s="3"/>
      <c r="M591" s="3"/>
      <c r="N591" s="3"/>
      <c r="O591" s="3"/>
      <c r="P591" s="3"/>
      <c r="Q591" s="3"/>
      <c r="R591" s="3"/>
      <c r="S591" s="3"/>
    </row>
    <row r="592" spans="10:19" ht="12.5" x14ac:dyDescent="0.25">
      <c r="J592" s="3"/>
      <c r="K592" s="3"/>
      <c r="L592" s="3"/>
      <c r="M592" s="3"/>
      <c r="N592" s="3"/>
      <c r="O592" s="3"/>
      <c r="P592" s="3"/>
      <c r="Q592" s="3"/>
      <c r="R592" s="3"/>
      <c r="S592" s="3"/>
    </row>
    <row r="593" spans="10:19" ht="12.5" x14ac:dyDescent="0.25">
      <c r="J593" s="3"/>
      <c r="K593" s="3"/>
      <c r="L593" s="3"/>
      <c r="M593" s="3"/>
      <c r="N593" s="3"/>
      <c r="O593" s="3"/>
      <c r="P593" s="3"/>
      <c r="Q593" s="3"/>
      <c r="R593" s="3"/>
      <c r="S593" s="3"/>
    </row>
    <row r="594" spans="10:19" ht="12.5" x14ac:dyDescent="0.25">
      <c r="J594" s="3"/>
      <c r="K594" s="3"/>
      <c r="L594" s="3"/>
      <c r="M594" s="3"/>
      <c r="N594" s="3"/>
      <c r="O594" s="3"/>
      <c r="P594" s="3"/>
      <c r="Q594" s="3"/>
      <c r="R594" s="3"/>
      <c r="S594" s="3"/>
    </row>
    <row r="595" spans="10:19" ht="12.5" x14ac:dyDescent="0.25">
      <c r="J595" s="3"/>
      <c r="K595" s="3"/>
      <c r="L595" s="3"/>
      <c r="M595" s="3"/>
      <c r="N595" s="3"/>
      <c r="O595" s="3"/>
      <c r="P595" s="3"/>
      <c r="Q595" s="3"/>
      <c r="R595" s="3"/>
      <c r="S595" s="3"/>
    </row>
    <row r="596" spans="10:19" ht="12.5" x14ac:dyDescent="0.25">
      <c r="J596" s="3"/>
      <c r="K596" s="3"/>
      <c r="L596" s="3"/>
      <c r="M596" s="3"/>
      <c r="N596" s="3"/>
      <c r="O596" s="3"/>
      <c r="P596" s="3"/>
      <c r="Q596" s="3"/>
      <c r="R596" s="3"/>
      <c r="S596" s="3"/>
    </row>
    <row r="597" spans="10:19" ht="12.5" x14ac:dyDescent="0.25">
      <c r="J597" s="3"/>
      <c r="K597" s="3"/>
      <c r="L597" s="3"/>
      <c r="M597" s="3"/>
      <c r="N597" s="3"/>
      <c r="O597" s="3"/>
      <c r="P597" s="3"/>
      <c r="Q597" s="3"/>
      <c r="R597" s="3"/>
      <c r="S597" s="3"/>
    </row>
    <row r="598" spans="10:19" ht="12.5" x14ac:dyDescent="0.25">
      <c r="J598" s="3"/>
      <c r="K598" s="3"/>
      <c r="L598" s="3"/>
      <c r="M598" s="3"/>
      <c r="N598" s="3"/>
      <c r="O598" s="3"/>
      <c r="P598" s="3"/>
      <c r="Q598" s="3"/>
      <c r="R598" s="3"/>
      <c r="S598" s="3"/>
    </row>
    <row r="599" spans="10:19" ht="12.5" x14ac:dyDescent="0.25"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 spans="10:19" ht="12.5" x14ac:dyDescent="0.25"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 spans="10:19" ht="12.5" x14ac:dyDescent="0.25">
      <c r="J601" s="3"/>
      <c r="K601" s="3"/>
      <c r="L601" s="3"/>
      <c r="M601" s="3"/>
      <c r="N601" s="3"/>
      <c r="O601" s="3"/>
      <c r="P601" s="3"/>
      <c r="Q601" s="3"/>
      <c r="R601" s="3"/>
      <c r="S601" s="3"/>
    </row>
    <row r="602" spans="10:19" ht="12.5" x14ac:dyDescent="0.25"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 spans="10:19" ht="12.5" x14ac:dyDescent="0.25">
      <c r="J603" s="3"/>
      <c r="K603" s="3"/>
      <c r="L603" s="3"/>
      <c r="M603" s="3"/>
      <c r="N603" s="3"/>
      <c r="O603" s="3"/>
      <c r="P603" s="3"/>
      <c r="Q603" s="3"/>
      <c r="R603" s="3"/>
      <c r="S603" s="3"/>
    </row>
    <row r="604" spans="10:19" ht="12.5" x14ac:dyDescent="0.25">
      <c r="J604" s="3"/>
      <c r="K604" s="3"/>
      <c r="L604" s="3"/>
      <c r="M604" s="3"/>
      <c r="N604" s="3"/>
      <c r="O604" s="3"/>
      <c r="P604" s="3"/>
      <c r="Q604" s="3"/>
      <c r="R604" s="3"/>
      <c r="S604" s="3"/>
    </row>
    <row r="605" spans="10:19" ht="12.5" x14ac:dyDescent="0.25">
      <c r="J605" s="3"/>
      <c r="K605" s="3"/>
      <c r="L605" s="3"/>
      <c r="M605" s="3"/>
      <c r="N605" s="3"/>
      <c r="O605" s="3"/>
      <c r="P605" s="3"/>
      <c r="Q605" s="3"/>
      <c r="R605" s="3"/>
      <c r="S605" s="3"/>
    </row>
    <row r="606" spans="10:19" ht="12.5" x14ac:dyDescent="0.25">
      <c r="J606" s="3"/>
      <c r="K606" s="3"/>
      <c r="L606" s="3"/>
      <c r="M606" s="3"/>
      <c r="N606" s="3"/>
      <c r="O606" s="3"/>
      <c r="P606" s="3"/>
      <c r="Q606" s="3"/>
      <c r="R606" s="3"/>
      <c r="S606" s="3"/>
    </row>
    <row r="607" spans="10:19" ht="12.5" x14ac:dyDescent="0.25">
      <c r="J607" s="3"/>
      <c r="K607" s="3"/>
      <c r="L607" s="3"/>
      <c r="M607" s="3"/>
      <c r="N607" s="3"/>
      <c r="O607" s="3"/>
      <c r="P607" s="3"/>
      <c r="Q607" s="3"/>
      <c r="R607" s="3"/>
      <c r="S607" s="3"/>
    </row>
    <row r="608" spans="10:19" ht="12.5" x14ac:dyDescent="0.25">
      <c r="J608" s="3"/>
      <c r="K608" s="3"/>
      <c r="L608" s="3"/>
      <c r="M608" s="3"/>
      <c r="N608" s="3"/>
      <c r="O608" s="3"/>
      <c r="P608" s="3"/>
      <c r="Q608" s="3"/>
      <c r="R608" s="3"/>
      <c r="S608" s="3"/>
    </row>
    <row r="609" spans="10:19" ht="12.5" x14ac:dyDescent="0.25">
      <c r="J609" s="3"/>
      <c r="K609" s="3"/>
      <c r="L609" s="3"/>
      <c r="M609" s="3"/>
      <c r="N609" s="3"/>
      <c r="O609" s="3"/>
      <c r="P609" s="3"/>
      <c r="Q609" s="3"/>
      <c r="R609" s="3"/>
      <c r="S609" s="3"/>
    </row>
    <row r="610" spans="10:19" ht="12.5" x14ac:dyDescent="0.25">
      <c r="J610" s="3"/>
      <c r="K610" s="3"/>
      <c r="L610" s="3"/>
      <c r="M610" s="3"/>
      <c r="N610" s="3"/>
      <c r="O610" s="3"/>
      <c r="P610" s="3"/>
      <c r="Q610" s="3"/>
      <c r="R610" s="3"/>
      <c r="S610" s="3"/>
    </row>
    <row r="611" spans="10:19" ht="12.5" x14ac:dyDescent="0.25">
      <c r="J611" s="3"/>
      <c r="K611" s="3"/>
      <c r="L611" s="3"/>
      <c r="M611" s="3"/>
      <c r="N611" s="3"/>
      <c r="O611" s="3"/>
      <c r="P611" s="3"/>
      <c r="Q611" s="3"/>
      <c r="R611" s="3"/>
      <c r="S611" s="3"/>
    </row>
    <row r="612" spans="10:19" ht="12.5" x14ac:dyDescent="0.25">
      <c r="J612" s="3"/>
      <c r="K612" s="3"/>
      <c r="L612" s="3"/>
      <c r="M612" s="3"/>
      <c r="N612" s="3"/>
      <c r="O612" s="3"/>
      <c r="P612" s="3"/>
      <c r="Q612" s="3"/>
      <c r="R612" s="3"/>
      <c r="S612" s="3"/>
    </row>
    <row r="613" spans="10:19" ht="12.5" x14ac:dyDescent="0.25">
      <c r="J613" s="3"/>
      <c r="K613" s="3"/>
      <c r="L613" s="3"/>
      <c r="M613" s="3"/>
      <c r="N613" s="3"/>
      <c r="O613" s="3"/>
      <c r="P613" s="3"/>
      <c r="Q613" s="3"/>
      <c r="R613" s="3"/>
      <c r="S613" s="3"/>
    </row>
    <row r="614" spans="10:19" ht="12.5" x14ac:dyDescent="0.25">
      <c r="J614" s="3"/>
      <c r="K614" s="3"/>
      <c r="L614" s="3"/>
      <c r="M614" s="3"/>
      <c r="N614" s="3"/>
      <c r="O614" s="3"/>
      <c r="P614" s="3"/>
      <c r="Q614" s="3"/>
      <c r="R614" s="3"/>
      <c r="S614" s="3"/>
    </row>
    <row r="615" spans="10:19" ht="12.5" x14ac:dyDescent="0.25">
      <c r="J615" s="3"/>
      <c r="K615" s="3"/>
      <c r="L615" s="3"/>
      <c r="M615" s="3"/>
      <c r="N615" s="3"/>
      <c r="O615" s="3"/>
      <c r="P615" s="3"/>
      <c r="Q615" s="3"/>
      <c r="R615" s="3"/>
      <c r="S615" s="3"/>
    </row>
    <row r="616" spans="10:19" ht="12.5" x14ac:dyDescent="0.25">
      <c r="J616" s="3"/>
      <c r="K616" s="3"/>
      <c r="L616" s="3"/>
      <c r="M616" s="3"/>
      <c r="N616" s="3"/>
      <c r="O616" s="3"/>
      <c r="P616" s="3"/>
      <c r="Q616" s="3"/>
      <c r="R616" s="3"/>
      <c r="S616" s="3"/>
    </row>
    <row r="617" spans="10:19" ht="12.5" x14ac:dyDescent="0.25">
      <c r="J617" s="3"/>
      <c r="K617" s="3"/>
      <c r="L617" s="3"/>
      <c r="M617" s="3"/>
      <c r="N617" s="3"/>
      <c r="O617" s="3"/>
      <c r="P617" s="3"/>
      <c r="Q617" s="3"/>
      <c r="R617" s="3"/>
      <c r="S617" s="3"/>
    </row>
    <row r="618" spans="10:19" ht="12.5" x14ac:dyDescent="0.25">
      <c r="J618" s="3"/>
      <c r="K618" s="3"/>
      <c r="L618" s="3"/>
      <c r="M618" s="3"/>
      <c r="N618" s="3"/>
      <c r="O618" s="3"/>
      <c r="P618" s="3"/>
      <c r="Q618" s="3"/>
      <c r="R618" s="3"/>
      <c r="S618" s="3"/>
    </row>
    <row r="619" spans="10:19" ht="12.5" x14ac:dyDescent="0.25">
      <c r="J619" s="3"/>
      <c r="K619" s="3"/>
      <c r="L619" s="3"/>
      <c r="M619" s="3"/>
      <c r="N619" s="3"/>
      <c r="O619" s="3"/>
      <c r="P619" s="3"/>
      <c r="Q619" s="3"/>
      <c r="R619" s="3"/>
      <c r="S619" s="3"/>
    </row>
    <row r="620" spans="10:19" ht="12.5" x14ac:dyDescent="0.25">
      <c r="J620" s="3"/>
      <c r="K620" s="3"/>
      <c r="L620" s="3"/>
      <c r="M620" s="3"/>
      <c r="N620" s="3"/>
      <c r="O620" s="3"/>
      <c r="P620" s="3"/>
      <c r="Q620" s="3"/>
      <c r="R620" s="3"/>
      <c r="S620" s="3"/>
    </row>
    <row r="621" spans="10:19" ht="12.5" x14ac:dyDescent="0.25">
      <c r="J621" s="3"/>
      <c r="K621" s="3"/>
      <c r="L621" s="3"/>
      <c r="M621" s="3"/>
      <c r="N621" s="3"/>
      <c r="O621" s="3"/>
      <c r="P621" s="3"/>
      <c r="Q621" s="3"/>
      <c r="R621" s="3"/>
      <c r="S621" s="3"/>
    </row>
    <row r="622" spans="10:19" ht="12.5" x14ac:dyDescent="0.25">
      <c r="J622" s="3"/>
      <c r="K622" s="3"/>
      <c r="L622" s="3"/>
      <c r="M622" s="3"/>
      <c r="N622" s="3"/>
      <c r="O622" s="3"/>
      <c r="P622" s="3"/>
      <c r="Q622" s="3"/>
      <c r="R622" s="3"/>
      <c r="S622" s="3"/>
    </row>
    <row r="623" spans="10:19" ht="12.5" x14ac:dyDescent="0.25">
      <c r="J623" s="3"/>
      <c r="K623" s="3"/>
      <c r="L623" s="3"/>
      <c r="M623" s="3"/>
      <c r="N623" s="3"/>
      <c r="O623" s="3"/>
      <c r="P623" s="3"/>
      <c r="Q623" s="3"/>
      <c r="R623" s="3"/>
      <c r="S623" s="3"/>
    </row>
    <row r="624" spans="10:19" ht="12.5" x14ac:dyDescent="0.25">
      <c r="J624" s="3"/>
      <c r="K624" s="3"/>
      <c r="L624" s="3"/>
      <c r="M624" s="3"/>
      <c r="N624" s="3"/>
      <c r="O624" s="3"/>
      <c r="P624" s="3"/>
      <c r="Q624" s="3"/>
      <c r="R624" s="3"/>
      <c r="S624" s="3"/>
    </row>
    <row r="625" spans="10:19" ht="12.5" x14ac:dyDescent="0.25">
      <c r="J625" s="3"/>
      <c r="K625" s="3"/>
      <c r="L625" s="3"/>
      <c r="M625" s="3"/>
      <c r="N625" s="3"/>
      <c r="O625" s="3"/>
      <c r="P625" s="3"/>
      <c r="Q625" s="3"/>
      <c r="R625" s="3"/>
      <c r="S625" s="3"/>
    </row>
    <row r="626" spans="10:19" ht="12.5" x14ac:dyDescent="0.25">
      <c r="J626" s="3"/>
      <c r="K626" s="3"/>
      <c r="L626" s="3"/>
      <c r="M626" s="3"/>
      <c r="N626" s="3"/>
      <c r="O626" s="3"/>
      <c r="P626" s="3"/>
      <c r="Q626" s="3"/>
      <c r="R626" s="3"/>
      <c r="S626" s="3"/>
    </row>
    <row r="627" spans="10:19" ht="12.5" x14ac:dyDescent="0.25">
      <c r="J627" s="3"/>
      <c r="K627" s="3"/>
      <c r="L627" s="3"/>
      <c r="M627" s="3"/>
      <c r="N627" s="3"/>
      <c r="O627" s="3"/>
      <c r="P627" s="3"/>
      <c r="Q627" s="3"/>
      <c r="R627" s="3"/>
      <c r="S627" s="3"/>
    </row>
    <row r="628" spans="10:19" ht="12.5" x14ac:dyDescent="0.25">
      <c r="J628" s="3"/>
      <c r="K628" s="3"/>
      <c r="L628" s="3"/>
      <c r="M628" s="3"/>
      <c r="N628" s="3"/>
      <c r="O628" s="3"/>
      <c r="P628" s="3"/>
      <c r="Q628" s="3"/>
      <c r="R628" s="3"/>
      <c r="S628" s="3"/>
    </row>
    <row r="629" spans="10:19" ht="12.5" x14ac:dyDescent="0.25"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 spans="10:19" ht="12.5" x14ac:dyDescent="0.25"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10:19" ht="12.5" x14ac:dyDescent="0.25">
      <c r="J631" s="3"/>
      <c r="K631" s="3"/>
      <c r="L631" s="3"/>
      <c r="M631" s="3"/>
      <c r="N631" s="3"/>
      <c r="O631" s="3"/>
      <c r="P631" s="3"/>
      <c r="Q631" s="3"/>
      <c r="R631" s="3"/>
      <c r="S631" s="3"/>
    </row>
    <row r="632" spans="10:19" ht="12.5" x14ac:dyDescent="0.25">
      <c r="J632" s="3"/>
      <c r="K632" s="3"/>
      <c r="L632" s="3"/>
      <c r="M632" s="3"/>
      <c r="N632" s="3"/>
      <c r="O632" s="3"/>
      <c r="P632" s="3"/>
      <c r="Q632" s="3"/>
      <c r="R632" s="3"/>
      <c r="S632" s="3"/>
    </row>
    <row r="633" spans="10:19" ht="12.5" x14ac:dyDescent="0.25">
      <c r="J633" s="3"/>
      <c r="K633" s="3"/>
      <c r="L633" s="3"/>
      <c r="M633" s="3"/>
      <c r="N633" s="3"/>
      <c r="O633" s="3"/>
      <c r="P633" s="3"/>
      <c r="Q633" s="3"/>
      <c r="R633" s="3"/>
      <c r="S633" s="3"/>
    </row>
    <row r="634" spans="10:19" ht="12.5" x14ac:dyDescent="0.25">
      <c r="J634" s="3"/>
      <c r="K634" s="3"/>
      <c r="L634" s="3"/>
      <c r="M634" s="3"/>
      <c r="N634" s="3"/>
      <c r="O634" s="3"/>
      <c r="P634" s="3"/>
      <c r="Q634" s="3"/>
      <c r="R634" s="3"/>
      <c r="S634" s="3"/>
    </row>
    <row r="635" spans="10:19" ht="12.5" x14ac:dyDescent="0.25">
      <c r="J635" s="3"/>
      <c r="K635" s="3"/>
      <c r="L635" s="3"/>
      <c r="M635" s="3"/>
      <c r="N635" s="3"/>
      <c r="O635" s="3"/>
      <c r="P635" s="3"/>
      <c r="Q635" s="3"/>
      <c r="R635" s="3"/>
      <c r="S635" s="3"/>
    </row>
    <row r="636" spans="10:19" ht="12.5" x14ac:dyDescent="0.25">
      <c r="J636" s="3"/>
      <c r="K636" s="3"/>
      <c r="L636" s="3"/>
      <c r="M636" s="3"/>
      <c r="N636" s="3"/>
      <c r="O636" s="3"/>
      <c r="P636" s="3"/>
      <c r="Q636" s="3"/>
      <c r="R636" s="3"/>
      <c r="S636" s="3"/>
    </row>
    <row r="637" spans="10:19" ht="12.5" x14ac:dyDescent="0.25">
      <c r="J637" s="3"/>
      <c r="K637" s="3"/>
      <c r="L637" s="3"/>
      <c r="M637" s="3"/>
      <c r="N637" s="3"/>
      <c r="O637" s="3"/>
      <c r="P637" s="3"/>
      <c r="Q637" s="3"/>
      <c r="R637" s="3"/>
      <c r="S637" s="3"/>
    </row>
    <row r="638" spans="10:19" ht="12.5" x14ac:dyDescent="0.25">
      <c r="J638" s="3"/>
      <c r="K638" s="3"/>
      <c r="L638" s="3"/>
      <c r="M638" s="3"/>
      <c r="N638" s="3"/>
      <c r="O638" s="3"/>
      <c r="P638" s="3"/>
      <c r="Q638" s="3"/>
      <c r="R638" s="3"/>
      <c r="S638" s="3"/>
    </row>
    <row r="639" spans="10:19" ht="12.5" x14ac:dyDescent="0.25">
      <c r="J639" s="3"/>
      <c r="K639" s="3"/>
      <c r="L639" s="3"/>
      <c r="M639" s="3"/>
      <c r="N639" s="3"/>
      <c r="O639" s="3"/>
      <c r="P639" s="3"/>
      <c r="Q639" s="3"/>
      <c r="R639" s="3"/>
      <c r="S639" s="3"/>
    </row>
    <row r="640" spans="10:19" ht="12.5" x14ac:dyDescent="0.25">
      <c r="J640" s="3"/>
      <c r="K640" s="3"/>
      <c r="L640" s="3"/>
      <c r="M640" s="3"/>
      <c r="N640" s="3"/>
      <c r="O640" s="3"/>
      <c r="P640" s="3"/>
      <c r="Q640" s="3"/>
      <c r="R640" s="3"/>
      <c r="S640" s="3"/>
    </row>
    <row r="641" spans="10:19" ht="12.5" x14ac:dyDescent="0.25">
      <c r="J641" s="3"/>
      <c r="K641" s="3"/>
      <c r="L641" s="3"/>
      <c r="M641" s="3"/>
      <c r="N641" s="3"/>
      <c r="O641" s="3"/>
      <c r="P641" s="3"/>
      <c r="Q641" s="3"/>
      <c r="R641" s="3"/>
      <c r="S641" s="3"/>
    </row>
    <row r="642" spans="10:19" ht="12.5" x14ac:dyDescent="0.25">
      <c r="J642" s="3"/>
      <c r="K642" s="3"/>
      <c r="L642" s="3"/>
      <c r="M642" s="3"/>
      <c r="N642" s="3"/>
      <c r="O642" s="3"/>
      <c r="P642" s="3"/>
      <c r="Q642" s="3"/>
      <c r="R642" s="3"/>
      <c r="S642" s="3"/>
    </row>
    <row r="643" spans="10:19" ht="12.5" x14ac:dyDescent="0.25">
      <c r="J643" s="3"/>
      <c r="K643" s="3"/>
      <c r="L643" s="3"/>
      <c r="M643" s="3"/>
      <c r="N643" s="3"/>
      <c r="O643" s="3"/>
      <c r="P643" s="3"/>
      <c r="Q643" s="3"/>
      <c r="R643" s="3"/>
      <c r="S643" s="3"/>
    </row>
    <row r="644" spans="10:19" ht="12.5" x14ac:dyDescent="0.25">
      <c r="J644" s="3"/>
      <c r="K644" s="3"/>
      <c r="L644" s="3"/>
      <c r="M644" s="3"/>
      <c r="N644" s="3"/>
      <c r="O644" s="3"/>
      <c r="P644" s="3"/>
      <c r="Q644" s="3"/>
      <c r="R644" s="3"/>
      <c r="S644" s="3"/>
    </row>
    <row r="645" spans="10:19" ht="12.5" x14ac:dyDescent="0.25">
      <c r="J645" s="3"/>
      <c r="K645" s="3"/>
      <c r="L645" s="3"/>
      <c r="M645" s="3"/>
      <c r="N645" s="3"/>
      <c r="O645" s="3"/>
      <c r="P645" s="3"/>
      <c r="Q645" s="3"/>
      <c r="R645" s="3"/>
      <c r="S645" s="3"/>
    </row>
    <row r="646" spans="10:19" ht="12.5" x14ac:dyDescent="0.25">
      <c r="J646" s="3"/>
      <c r="K646" s="3"/>
      <c r="L646" s="3"/>
      <c r="M646" s="3"/>
      <c r="N646" s="3"/>
      <c r="O646" s="3"/>
      <c r="P646" s="3"/>
      <c r="Q646" s="3"/>
      <c r="R646" s="3"/>
      <c r="S646" s="3"/>
    </row>
    <row r="647" spans="10:19" ht="12.5" x14ac:dyDescent="0.25">
      <c r="J647" s="3"/>
      <c r="K647" s="3"/>
      <c r="L647" s="3"/>
      <c r="M647" s="3"/>
      <c r="N647" s="3"/>
      <c r="O647" s="3"/>
      <c r="P647" s="3"/>
      <c r="Q647" s="3"/>
      <c r="R647" s="3"/>
      <c r="S647" s="3"/>
    </row>
    <row r="648" spans="10:19" ht="12.5" x14ac:dyDescent="0.25">
      <c r="J648" s="3"/>
      <c r="K648" s="3"/>
      <c r="L648" s="3"/>
      <c r="M648" s="3"/>
      <c r="N648" s="3"/>
      <c r="O648" s="3"/>
      <c r="P648" s="3"/>
      <c r="Q648" s="3"/>
      <c r="R648" s="3"/>
      <c r="S648" s="3"/>
    </row>
    <row r="649" spans="10:19" ht="12.5" x14ac:dyDescent="0.25">
      <c r="J649" s="3"/>
      <c r="K649" s="3"/>
      <c r="L649" s="3"/>
      <c r="M649" s="3"/>
      <c r="N649" s="3"/>
      <c r="O649" s="3"/>
      <c r="P649" s="3"/>
      <c r="Q649" s="3"/>
      <c r="R649" s="3"/>
      <c r="S649" s="3"/>
    </row>
    <row r="650" spans="10:19" ht="12.5" x14ac:dyDescent="0.25">
      <c r="J650" s="3"/>
      <c r="K650" s="3"/>
      <c r="L650" s="3"/>
      <c r="M650" s="3"/>
      <c r="N650" s="3"/>
      <c r="O650" s="3"/>
      <c r="P650" s="3"/>
      <c r="Q650" s="3"/>
      <c r="R650" s="3"/>
      <c r="S650" s="3"/>
    </row>
    <row r="651" spans="10:19" ht="12.5" x14ac:dyDescent="0.25">
      <c r="J651" s="3"/>
      <c r="K651" s="3"/>
      <c r="L651" s="3"/>
      <c r="M651" s="3"/>
      <c r="N651" s="3"/>
      <c r="O651" s="3"/>
      <c r="P651" s="3"/>
      <c r="Q651" s="3"/>
      <c r="R651" s="3"/>
      <c r="S651" s="3"/>
    </row>
    <row r="652" spans="10:19" ht="12.5" x14ac:dyDescent="0.25">
      <c r="J652" s="3"/>
      <c r="K652" s="3"/>
      <c r="L652" s="3"/>
      <c r="M652" s="3"/>
      <c r="N652" s="3"/>
      <c r="O652" s="3"/>
      <c r="P652" s="3"/>
      <c r="Q652" s="3"/>
      <c r="R652" s="3"/>
      <c r="S652" s="3"/>
    </row>
    <row r="653" spans="10:19" ht="12.5" x14ac:dyDescent="0.25">
      <c r="J653" s="3"/>
      <c r="K653" s="3"/>
      <c r="L653" s="3"/>
      <c r="M653" s="3"/>
      <c r="N653" s="3"/>
      <c r="O653" s="3"/>
      <c r="P653" s="3"/>
      <c r="Q653" s="3"/>
      <c r="R653" s="3"/>
      <c r="S653" s="3"/>
    </row>
    <row r="654" spans="10:19" ht="12.5" x14ac:dyDescent="0.25">
      <c r="J654" s="3"/>
      <c r="K654" s="3"/>
      <c r="L654" s="3"/>
      <c r="M654" s="3"/>
      <c r="N654" s="3"/>
      <c r="O654" s="3"/>
      <c r="P654" s="3"/>
      <c r="Q654" s="3"/>
      <c r="R654" s="3"/>
      <c r="S654" s="3"/>
    </row>
    <row r="655" spans="10:19" ht="12.5" x14ac:dyDescent="0.25">
      <c r="J655" s="3"/>
      <c r="K655" s="3"/>
      <c r="L655" s="3"/>
      <c r="M655" s="3"/>
      <c r="N655" s="3"/>
      <c r="O655" s="3"/>
      <c r="P655" s="3"/>
      <c r="Q655" s="3"/>
      <c r="R655" s="3"/>
      <c r="S655" s="3"/>
    </row>
    <row r="656" spans="10:19" ht="12.5" x14ac:dyDescent="0.25">
      <c r="J656" s="3"/>
      <c r="K656" s="3"/>
      <c r="L656" s="3"/>
      <c r="M656" s="3"/>
      <c r="N656" s="3"/>
      <c r="O656" s="3"/>
      <c r="P656" s="3"/>
      <c r="Q656" s="3"/>
      <c r="R656" s="3"/>
      <c r="S656" s="3"/>
    </row>
    <row r="657" spans="10:19" ht="12.5" x14ac:dyDescent="0.25">
      <c r="J657" s="3"/>
      <c r="K657" s="3"/>
      <c r="L657" s="3"/>
      <c r="M657" s="3"/>
      <c r="N657" s="3"/>
      <c r="O657" s="3"/>
      <c r="P657" s="3"/>
      <c r="Q657" s="3"/>
      <c r="R657" s="3"/>
      <c r="S657" s="3"/>
    </row>
    <row r="658" spans="10:19" ht="12.5" x14ac:dyDescent="0.25">
      <c r="J658" s="3"/>
      <c r="K658" s="3"/>
      <c r="L658" s="3"/>
      <c r="M658" s="3"/>
      <c r="N658" s="3"/>
      <c r="O658" s="3"/>
      <c r="P658" s="3"/>
      <c r="Q658" s="3"/>
      <c r="R658" s="3"/>
      <c r="S658" s="3"/>
    </row>
    <row r="659" spans="10:19" ht="12.5" x14ac:dyDescent="0.25"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 spans="10:19" ht="12.5" x14ac:dyDescent="0.25"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 spans="10:19" ht="12.5" x14ac:dyDescent="0.25">
      <c r="J661" s="3"/>
      <c r="K661" s="3"/>
      <c r="L661" s="3"/>
      <c r="M661" s="3"/>
      <c r="N661" s="3"/>
      <c r="O661" s="3"/>
      <c r="P661" s="3"/>
      <c r="Q661" s="3"/>
      <c r="R661" s="3"/>
      <c r="S661" s="3"/>
    </row>
    <row r="662" spans="10:19" ht="12.5" x14ac:dyDescent="0.25">
      <c r="J662" s="3"/>
      <c r="K662" s="3"/>
      <c r="L662" s="3"/>
      <c r="M662" s="3"/>
      <c r="N662" s="3"/>
      <c r="O662" s="3"/>
      <c r="P662" s="3"/>
      <c r="Q662" s="3"/>
      <c r="R662" s="3"/>
      <c r="S662" s="3"/>
    </row>
    <row r="663" spans="10:19" ht="12.5" x14ac:dyDescent="0.25">
      <c r="J663" s="3"/>
      <c r="K663" s="3"/>
      <c r="L663" s="3"/>
      <c r="M663" s="3"/>
      <c r="N663" s="3"/>
      <c r="O663" s="3"/>
      <c r="P663" s="3"/>
      <c r="Q663" s="3"/>
      <c r="R663" s="3"/>
      <c r="S663" s="3"/>
    </row>
    <row r="664" spans="10:19" ht="12.5" x14ac:dyDescent="0.25">
      <c r="J664" s="3"/>
      <c r="K664" s="3"/>
      <c r="L664" s="3"/>
      <c r="M664" s="3"/>
      <c r="N664" s="3"/>
      <c r="O664" s="3"/>
      <c r="P664" s="3"/>
      <c r="Q664" s="3"/>
      <c r="R664" s="3"/>
      <c r="S664" s="3"/>
    </row>
    <row r="665" spans="10:19" ht="12.5" x14ac:dyDescent="0.25">
      <c r="J665" s="3"/>
      <c r="K665" s="3"/>
      <c r="L665" s="3"/>
      <c r="M665" s="3"/>
      <c r="N665" s="3"/>
      <c r="O665" s="3"/>
      <c r="P665" s="3"/>
      <c r="Q665" s="3"/>
      <c r="R665" s="3"/>
      <c r="S665" s="3"/>
    </row>
    <row r="666" spans="10:19" ht="12.5" x14ac:dyDescent="0.25">
      <c r="J666" s="3"/>
      <c r="K666" s="3"/>
      <c r="L666" s="3"/>
      <c r="M666" s="3"/>
      <c r="N666" s="3"/>
      <c r="O666" s="3"/>
      <c r="P666" s="3"/>
      <c r="Q666" s="3"/>
      <c r="R666" s="3"/>
      <c r="S666" s="3"/>
    </row>
    <row r="667" spans="10:19" ht="12.5" x14ac:dyDescent="0.25">
      <c r="J667" s="3"/>
      <c r="K667" s="3"/>
      <c r="L667" s="3"/>
      <c r="M667" s="3"/>
      <c r="N667" s="3"/>
      <c r="O667" s="3"/>
      <c r="P667" s="3"/>
      <c r="Q667" s="3"/>
      <c r="R667" s="3"/>
      <c r="S667" s="3"/>
    </row>
    <row r="668" spans="10:19" ht="12.5" x14ac:dyDescent="0.25">
      <c r="J668" s="3"/>
      <c r="K668" s="3"/>
      <c r="L668" s="3"/>
      <c r="M668" s="3"/>
      <c r="N668" s="3"/>
      <c r="O668" s="3"/>
      <c r="P668" s="3"/>
      <c r="Q668" s="3"/>
      <c r="R668" s="3"/>
      <c r="S668" s="3"/>
    </row>
    <row r="669" spans="10:19" ht="12.5" x14ac:dyDescent="0.25">
      <c r="J669" s="3"/>
      <c r="K669" s="3"/>
      <c r="L669" s="3"/>
      <c r="M669" s="3"/>
      <c r="N669" s="3"/>
      <c r="O669" s="3"/>
      <c r="P669" s="3"/>
      <c r="Q669" s="3"/>
      <c r="R669" s="3"/>
      <c r="S669" s="3"/>
    </row>
    <row r="670" spans="10:19" ht="12.5" x14ac:dyDescent="0.25">
      <c r="J670" s="3"/>
      <c r="K670" s="3"/>
      <c r="L670" s="3"/>
      <c r="M670" s="3"/>
      <c r="N670" s="3"/>
      <c r="O670" s="3"/>
      <c r="P670" s="3"/>
      <c r="Q670" s="3"/>
      <c r="R670" s="3"/>
      <c r="S670" s="3"/>
    </row>
    <row r="671" spans="10:19" ht="12.5" x14ac:dyDescent="0.25">
      <c r="J671" s="3"/>
      <c r="K671" s="3"/>
      <c r="L671" s="3"/>
      <c r="M671" s="3"/>
      <c r="N671" s="3"/>
      <c r="O671" s="3"/>
      <c r="P671" s="3"/>
      <c r="Q671" s="3"/>
      <c r="R671" s="3"/>
      <c r="S671" s="3"/>
    </row>
    <row r="672" spans="10:19" ht="12.5" x14ac:dyDescent="0.25">
      <c r="J672" s="3"/>
      <c r="K672" s="3"/>
      <c r="L672" s="3"/>
      <c r="M672" s="3"/>
      <c r="N672" s="3"/>
      <c r="O672" s="3"/>
      <c r="P672" s="3"/>
      <c r="Q672" s="3"/>
      <c r="R672" s="3"/>
      <c r="S672" s="3"/>
    </row>
    <row r="673" spans="10:19" ht="12.5" x14ac:dyDescent="0.25">
      <c r="J673" s="3"/>
      <c r="K673" s="3"/>
      <c r="L673" s="3"/>
      <c r="M673" s="3"/>
      <c r="N673" s="3"/>
      <c r="O673" s="3"/>
      <c r="P673" s="3"/>
      <c r="Q673" s="3"/>
      <c r="R673" s="3"/>
      <c r="S673" s="3"/>
    </row>
    <row r="674" spans="10:19" ht="12.5" x14ac:dyDescent="0.25">
      <c r="J674" s="3"/>
      <c r="K674" s="3"/>
      <c r="L674" s="3"/>
      <c r="M674" s="3"/>
      <c r="N674" s="3"/>
      <c r="O674" s="3"/>
      <c r="P674" s="3"/>
      <c r="Q674" s="3"/>
      <c r="R674" s="3"/>
      <c r="S674" s="3"/>
    </row>
    <row r="675" spans="10:19" ht="12.5" x14ac:dyDescent="0.25">
      <c r="J675" s="3"/>
      <c r="K675" s="3"/>
      <c r="L675" s="3"/>
      <c r="M675" s="3"/>
      <c r="N675" s="3"/>
      <c r="O675" s="3"/>
      <c r="P675" s="3"/>
      <c r="Q675" s="3"/>
      <c r="R675" s="3"/>
      <c r="S675" s="3"/>
    </row>
    <row r="676" spans="10:19" ht="12.5" x14ac:dyDescent="0.25">
      <c r="J676" s="3"/>
      <c r="K676" s="3"/>
      <c r="L676" s="3"/>
      <c r="M676" s="3"/>
      <c r="N676" s="3"/>
      <c r="O676" s="3"/>
      <c r="P676" s="3"/>
      <c r="Q676" s="3"/>
      <c r="R676" s="3"/>
      <c r="S676" s="3"/>
    </row>
    <row r="677" spans="10:19" ht="12.5" x14ac:dyDescent="0.25">
      <c r="J677" s="3"/>
      <c r="K677" s="3"/>
      <c r="L677" s="3"/>
      <c r="M677" s="3"/>
      <c r="N677" s="3"/>
      <c r="O677" s="3"/>
      <c r="P677" s="3"/>
      <c r="Q677" s="3"/>
      <c r="R677" s="3"/>
      <c r="S677" s="3"/>
    </row>
    <row r="678" spans="10:19" ht="12.5" x14ac:dyDescent="0.25">
      <c r="J678" s="3"/>
      <c r="K678" s="3"/>
      <c r="L678" s="3"/>
      <c r="M678" s="3"/>
      <c r="N678" s="3"/>
      <c r="O678" s="3"/>
      <c r="P678" s="3"/>
      <c r="Q678" s="3"/>
      <c r="R678" s="3"/>
      <c r="S678" s="3"/>
    </row>
    <row r="679" spans="10:19" ht="12.5" x14ac:dyDescent="0.25">
      <c r="J679" s="3"/>
      <c r="K679" s="3"/>
      <c r="L679" s="3"/>
      <c r="M679" s="3"/>
      <c r="N679" s="3"/>
      <c r="O679" s="3"/>
      <c r="P679" s="3"/>
      <c r="Q679" s="3"/>
      <c r="R679" s="3"/>
      <c r="S679" s="3"/>
    </row>
    <row r="680" spans="10:19" ht="12.5" x14ac:dyDescent="0.25">
      <c r="J680" s="3"/>
      <c r="K680" s="3"/>
      <c r="L680" s="3"/>
      <c r="M680" s="3"/>
      <c r="N680" s="3"/>
      <c r="O680" s="3"/>
      <c r="P680" s="3"/>
      <c r="Q680" s="3"/>
      <c r="R680" s="3"/>
      <c r="S680" s="3"/>
    </row>
    <row r="681" spans="10:19" ht="12.5" x14ac:dyDescent="0.25">
      <c r="J681" s="3"/>
      <c r="K681" s="3"/>
      <c r="L681" s="3"/>
      <c r="M681" s="3"/>
      <c r="N681" s="3"/>
      <c r="O681" s="3"/>
      <c r="P681" s="3"/>
      <c r="Q681" s="3"/>
      <c r="R681" s="3"/>
      <c r="S681" s="3"/>
    </row>
    <row r="682" spans="10:19" ht="12.5" x14ac:dyDescent="0.25">
      <c r="J682" s="3"/>
      <c r="K682" s="3"/>
      <c r="L682" s="3"/>
      <c r="M682" s="3"/>
      <c r="N682" s="3"/>
      <c r="O682" s="3"/>
      <c r="P682" s="3"/>
      <c r="Q682" s="3"/>
      <c r="R682" s="3"/>
      <c r="S682" s="3"/>
    </row>
    <row r="683" spans="10:19" ht="12.5" x14ac:dyDescent="0.25">
      <c r="J683" s="3"/>
      <c r="K683" s="3"/>
      <c r="L683" s="3"/>
      <c r="M683" s="3"/>
      <c r="N683" s="3"/>
      <c r="O683" s="3"/>
      <c r="P683" s="3"/>
      <c r="Q683" s="3"/>
      <c r="R683" s="3"/>
      <c r="S683" s="3"/>
    </row>
    <row r="684" spans="10:19" ht="12.5" x14ac:dyDescent="0.25">
      <c r="J684" s="3"/>
      <c r="K684" s="3"/>
      <c r="L684" s="3"/>
      <c r="M684" s="3"/>
      <c r="N684" s="3"/>
      <c r="O684" s="3"/>
      <c r="P684" s="3"/>
      <c r="Q684" s="3"/>
      <c r="R684" s="3"/>
      <c r="S684" s="3"/>
    </row>
    <row r="685" spans="10:19" ht="12.5" x14ac:dyDescent="0.25">
      <c r="J685" s="3"/>
      <c r="K685" s="3"/>
      <c r="L685" s="3"/>
      <c r="M685" s="3"/>
      <c r="N685" s="3"/>
      <c r="O685" s="3"/>
      <c r="P685" s="3"/>
      <c r="Q685" s="3"/>
      <c r="R685" s="3"/>
      <c r="S685" s="3"/>
    </row>
    <row r="686" spans="10:19" ht="12.5" x14ac:dyDescent="0.25">
      <c r="J686" s="3"/>
      <c r="K686" s="3"/>
      <c r="L686" s="3"/>
      <c r="M686" s="3"/>
      <c r="N686" s="3"/>
      <c r="O686" s="3"/>
      <c r="P686" s="3"/>
      <c r="Q686" s="3"/>
      <c r="R686" s="3"/>
      <c r="S686" s="3"/>
    </row>
    <row r="687" spans="10:19" ht="12.5" x14ac:dyDescent="0.25">
      <c r="J687" s="3"/>
      <c r="K687" s="3"/>
      <c r="L687" s="3"/>
      <c r="M687" s="3"/>
      <c r="N687" s="3"/>
      <c r="O687" s="3"/>
      <c r="P687" s="3"/>
      <c r="Q687" s="3"/>
      <c r="R687" s="3"/>
      <c r="S687" s="3"/>
    </row>
    <row r="688" spans="10:19" ht="12.5" x14ac:dyDescent="0.25">
      <c r="J688" s="3"/>
      <c r="K688" s="3"/>
      <c r="L688" s="3"/>
      <c r="M688" s="3"/>
      <c r="N688" s="3"/>
      <c r="O688" s="3"/>
      <c r="P688" s="3"/>
      <c r="Q688" s="3"/>
      <c r="R688" s="3"/>
      <c r="S688" s="3"/>
    </row>
    <row r="689" spans="10:19" ht="12.5" x14ac:dyDescent="0.25"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 spans="10:19" ht="12.5" x14ac:dyDescent="0.25"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 spans="10:19" ht="12.5" x14ac:dyDescent="0.25">
      <c r="J691" s="3"/>
      <c r="K691" s="3"/>
      <c r="L691" s="3"/>
      <c r="M691" s="3"/>
      <c r="N691" s="3"/>
      <c r="O691" s="3"/>
      <c r="P691" s="3"/>
      <c r="Q691" s="3"/>
      <c r="R691" s="3"/>
      <c r="S691" s="3"/>
    </row>
    <row r="692" spans="10:19" ht="12.5" x14ac:dyDescent="0.25">
      <c r="J692" s="3"/>
      <c r="K692" s="3"/>
      <c r="L692" s="3"/>
      <c r="M692" s="3"/>
      <c r="N692" s="3"/>
      <c r="O692" s="3"/>
      <c r="P692" s="3"/>
      <c r="Q692" s="3"/>
      <c r="R692" s="3"/>
      <c r="S692" s="3"/>
    </row>
    <row r="693" spans="10:19" ht="12.5" x14ac:dyDescent="0.25">
      <c r="J693" s="3"/>
      <c r="K693" s="3"/>
      <c r="L693" s="3"/>
      <c r="M693" s="3"/>
      <c r="N693" s="3"/>
      <c r="O693" s="3"/>
      <c r="P693" s="3"/>
      <c r="Q693" s="3"/>
      <c r="R693" s="3"/>
      <c r="S693" s="3"/>
    </row>
    <row r="694" spans="10:19" ht="12.5" x14ac:dyDescent="0.25">
      <c r="J694" s="3"/>
      <c r="K694" s="3"/>
      <c r="L694" s="3"/>
      <c r="M694" s="3"/>
      <c r="N694" s="3"/>
      <c r="O694" s="3"/>
      <c r="P694" s="3"/>
      <c r="Q694" s="3"/>
      <c r="R694" s="3"/>
      <c r="S694" s="3"/>
    </row>
    <row r="695" spans="10:19" ht="12.5" x14ac:dyDescent="0.25">
      <c r="J695" s="3"/>
      <c r="K695" s="3"/>
      <c r="L695" s="3"/>
      <c r="M695" s="3"/>
      <c r="N695" s="3"/>
      <c r="O695" s="3"/>
      <c r="P695" s="3"/>
      <c r="Q695" s="3"/>
      <c r="R695" s="3"/>
      <c r="S695" s="3"/>
    </row>
    <row r="696" spans="10:19" ht="12.5" x14ac:dyDescent="0.25">
      <c r="J696" s="3"/>
      <c r="K696" s="3"/>
      <c r="L696" s="3"/>
      <c r="M696" s="3"/>
      <c r="N696" s="3"/>
      <c r="O696" s="3"/>
      <c r="P696" s="3"/>
      <c r="Q696" s="3"/>
      <c r="R696" s="3"/>
      <c r="S696" s="3"/>
    </row>
    <row r="697" spans="10:19" ht="12.5" x14ac:dyDescent="0.25">
      <c r="J697" s="3"/>
      <c r="K697" s="3"/>
      <c r="L697" s="3"/>
      <c r="M697" s="3"/>
      <c r="N697" s="3"/>
      <c r="O697" s="3"/>
      <c r="P697" s="3"/>
      <c r="Q697" s="3"/>
      <c r="R697" s="3"/>
      <c r="S697" s="3"/>
    </row>
    <row r="698" spans="10:19" ht="12.5" x14ac:dyDescent="0.25">
      <c r="J698" s="3"/>
      <c r="K698" s="3"/>
      <c r="L698" s="3"/>
      <c r="M698" s="3"/>
      <c r="N698" s="3"/>
      <c r="O698" s="3"/>
      <c r="P698" s="3"/>
      <c r="Q698" s="3"/>
      <c r="R698" s="3"/>
      <c r="S698" s="3"/>
    </row>
    <row r="699" spans="10:19" ht="12.5" x14ac:dyDescent="0.25">
      <c r="J699" s="3"/>
      <c r="K699" s="3"/>
      <c r="L699" s="3"/>
      <c r="M699" s="3"/>
      <c r="N699" s="3"/>
      <c r="O699" s="3"/>
      <c r="P699" s="3"/>
      <c r="Q699" s="3"/>
      <c r="R699" s="3"/>
      <c r="S699" s="3"/>
    </row>
    <row r="700" spans="10:19" ht="12.5" x14ac:dyDescent="0.25">
      <c r="J700" s="3"/>
      <c r="K700" s="3"/>
      <c r="L700" s="3"/>
      <c r="M700" s="3"/>
      <c r="N700" s="3"/>
      <c r="O700" s="3"/>
      <c r="P700" s="3"/>
      <c r="Q700" s="3"/>
      <c r="R700" s="3"/>
      <c r="S700" s="3"/>
    </row>
    <row r="701" spans="10:19" ht="12.5" x14ac:dyDescent="0.25">
      <c r="J701" s="3"/>
      <c r="K701" s="3"/>
      <c r="L701" s="3"/>
      <c r="M701" s="3"/>
      <c r="N701" s="3"/>
      <c r="O701" s="3"/>
      <c r="P701" s="3"/>
      <c r="Q701" s="3"/>
      <c r="R701" s="3"/>
      <c r="S701" s="3"/>
    </row>
    <row r="702" spans="10:19" ht="12.5" x14ac:dyDescent="0.25">
      <c r="J702" s="3"/>
      <c r="K702" s="3"/>
      <c r="L702" s="3"/>
      <c r="M702" s="3"/>
      <c r="N702" s="3"/>
      <c r="O702" s="3"/>
      <c r="P702" s="3"/>
      <c r="Q702" s="3"/>
      <c r="R702" s="3"/>
      <c r="S702" s="3"/>
    </row>
    <row r="703" spans="10:19" ht="12.5" x14ac:dyDescent="0.25">
      <c r="J703" s="3"/>
      <c r="K703" s="3"/>
      <c r="L703" s="3"/>
      <c r="M703" s="3"/>
      <c r="N703" s="3"/>
      <c r="O703" s="3"/>
      <c r="P703" s="3"/>
      <c r="Q703" s="3"/>
      <c r="R703" s="3"/>
      <c r="S703" s="3"/>
    </row>
    <row r="704" spans="10:19" ht="12.5" x14ac:dyDescent="0.25">
      <c r="J704" s="3"/>
      <c r="K704" s="3"/>
      <c r="L704" s="3"/>
      <c r="M704" s="3"/>
      <c r="N704" s="3"/>
      <c r="O704" s="3"/>
      <c r="P704" s="3"/>
      <c r="Q704" s="3"/>
      <c r="R704" s="3"/>
      <c r="S704" s="3"/>
    </row>
    <row r="705" spans="10:19" ht="12.5" x14ac:dyDescent="0.25">
      <c r="J705" s="3"/>
      <c r="K705" s="3"/>
      <c r="L705" s="3"/>
      <c r="M705" s="3"/>
      <c r="N705" s="3"/>
      <c r="O705" s="3"/>
      <c r="P705" s="3"/>
      <c r="Q705" s="3"/>
      <c r="R705" s="3"/>
      <c r="S705" s="3"/>
    </row>
    <row r="706" spans="10:19" ht="12.5" x14ac:dyDescent="0.25">
      <c r="J706" s="3"/>
      <c r="K706" s="3"/>
      <c r="L706" s="3"/>
      <c r="M706" s="3"/>
      <c r="N706" s="3"/>
      <c r="O706" s="3"/>
      <c r="P706" s="3"/>
      <c r="Q706" s="3"/>
      <c r="R706" s="3"/>
      <c r="S706" s="3"/>
    </row>
    <row r="707" spans="10:19" ht="12.5" x14ac:dyDescent="0.25">
      <c r="J707" s="3"/>
      <c r="K707" s="3"/>
      <c r="L707" s="3"/>
      <c r="M707" s="3"/>
      <c r="N707" s="3"/>
      <c r="O707" s="3"/>
      <c r="P707" s="3"/>
      <c r="Q707" s="3"/>
      <c r="R707" s="3"/>
      <c r="S707" s="3"/>
    </row>
    <row r="708" spans="10:19" ht="12.5" x14ac:dyDescent="0.25">
      <c r="J708" s="3"/>
      <c r="K708" s="3"/>
      <c r="L708" s="3"/>
      <c r="M708" s="3"/>
      <c r="N708" s="3"/>
      <c r="O708" s="3"/>
      <c r="P708" s="3"/>
      <c r="Q708" s="3"/>
      <c r="R708" s="3"/>
      <c r="S708" s="3"/>
    </row>
    <row r="709" spans="10:19" ht="12.5" x14ac:dyDescent="0.25">
      <c r="J709" s="3"/>
      <c r="K709" s="3"/>
      <c r="L709" s="3"/>
      <c r="M709" s="3"/>
      <c r="N709" s="3"/>
      <c r="O709" s="3"/>
      <c r="P709" s="3"/>
      <c r="Q709" s="3"/>
      <c r="R709" s="3"/>
      <c r="S709" s="3"/>
    </row>
    <row r="710" spans="10:19" ht="12.5" x14ac:dyDescent="0.25">
      <c r="J710" s="3"/>
      <c r="K710" s="3"/>
      <c r="L710" s="3"/>
      <c r="M710" s="3"/>
      <c r="N710" s="3"/>
      <c r="O710" s="3"/>
      <c r="P710" s="3"/>
      <c r="Q710" s="3"/>
      <c r="R710" s="3"/>
      <c r="S710" s="3"/>
    </row>
    <row r="711" spans="10:19" ht="12.5" x14ac:dyDescent="0.25">
      <c r="J711" s="3"/>
      <c r="K711" s="3"/>
      <c r="L711" s="3"/>
      <c r="M711" s="3"/>
      <c r="N711" s="3"/>
      <c r="O711" s="3"/>
      <c r="P711" s="3"/>
      <c r="Q711" s="3"/>
      <c r="R711" s="3"/>
      <c r="S711" s="3"/>
    </row>
    <row r="712" spans="10:19" ht="12.5" x14ac:dyDescent="0.25">
      <c r="J712" s="3"/>
      <c r="K712" s="3"/>
      <c r="L712" s="3"/>
      <c r="M712" s="3"/>
      <c r="N712" s="3"/>
      <c r="O712" s="3"/>
      <c r="P712" s="3"/>
      <c r="Q712" s="3"/>
      <c r="R712" s="3"/>
      <c r="S712" s="3"/>
    </row>
    <row r="713" spans="10:19" ht="12.5" x14ac:dyDescent="0.25">
      <c r="J713" s="3"/>
      <c r="K713" s="3"/>
      <c r="L713" s="3"/>
      <c r="M713" s="3"/>
      <c r="N713" s="3"/>
      <c r="O713" s="3"/>
      <c r="P713" s="3"/>
      <c r="Q713" s="3"/>
      <c r="R713" s="3"/>
      <c r="S713" s="3"/>
    </row>
    <row r="714" spans="10:19" ht="12.5" x14ac:dyDescent="0.25">
      <c r="J714" s="3"/>
      <c r="K714" s="3"/>
      <c r="L714" s="3"/>
      <c r="M714" s="3"/>
      <c r="N714" s="3"/>
      <c r="O714" s="3"/>
      <c r="P714" s="3"/>
      <c r="Q714" s="3"/>
      <c r="R714" s="3"/>
      <c r="S714" s="3"/>
    </row>
    <row r="715" spans="10:19" ht="12.5" x14ac:dyDescent="0.25">
      <c r="J715" s="3"/>
      <c r="K715" s="3"/>
      <c r="L715" s="3"/>
      <c r="M715" s="3"/>
      <c r="N715" s="3"/>
      <c r="O715" s="3"/>
      <c r="P715" s="3"/>
      <c r="Q715" s="3"/>
      <c r="R715" s="3"/>
      <c r="S715" s="3"/>
    </row>
    <row r="716" spans="10:19" ht="12.5" x14ac:dyDescent="0.25">
      <c r="J716" s="3"/>
      <c r="K716" s="3"/>
      <c r="L716" s="3"/>
      <c r="M716" s="3"/>
      <c r="N716" s="3"/>
      <c r="O716" s="3"/>
      <c r="P716" s="3"/>
      <c r="Q716" s="3"/>
      <c r="R716" s="3"/>
      <c r="S716" s="3"/>
    </row>
    <row r="717" spans="10:19" ht="12.5" x14ac:dyDescent="0.25">
      <c r="J717" s="3"/>
      <c r="K717" s="3"/>
      <c r="L717" s="3"/>
      <c r="M717" s="3"/>
      <c r="N717" s="3"/>
      <c r="O717" s="3"/>
      <c r="P717" s="3"/>
      <c r="Q717" s="3"/>
      <c r="R717" s="3"/>
      <c r="S717" s="3"/>
    </row>
    <row r="718" spans="10:19" ht="12.5" x14ac:dyDescent="0.25">
      <c r="J718" s="3"/>
      <c r="K718" s="3"/>
      <c r="L718" s="3"/>
      <c r="M718" s="3"/>
      <c r="N718" s="3"/>
      <c r="O718" s="3"/>
      <c r="P718" s="3"/>
      <c r="Q718" s="3"/>
      <c r="R718" s="3"/>
      <c r="S718" s="3"/>
    </row>
    <row r="719" spans="10:19" ht="12.5" x14ac:dyDescent="0.25">
      <c r="J719" s="3"/>
      <c r="K719" s="3"/>
      <c r="L719" s="3"/>
      <c r="M719" s="3"/>
      <c r="N719" s="3"/>
      <c r="O719" s="3"/>
      <c r="P719" s="3"/>
      <c r="Q719" s="3"/>
      <c r="R719" s="3"/>
      <c r="S719" s="3"/>
    </row>
    <row r="720" spans="10:19" ht="12.5" x14ac:dyDescent="0.25">
      <c r="J720" s="3"/>
      <c r="K720" s="3"/>
      <c r="L720" s="3"/>
      <c r="M720" s="3"/>
      <c r="N720" s="3"/>
      <c r="O720" s="3"/>
      <c r="P720" s="3"/>
      <c r="Q720" s="3"/>
      <c r="R720" s="3"/>
      <c r="S720" s="3"/>
    </row>
    <row r="721" spans="10:19" ht="12.5" x14ac:dyDescent="0.25">
      <c r="J721" s="3"/>
      <c r="K721" s="3"/>
      <c r="L721" s="3"/>
      <c r="M721" s="3"/>
      <c r="N721" s="3"/>
      <c r="O721" s="3"/>
      <c r="P721" s="3"/>
      <c r="Q721" s="3"/>
      <c r="R721" s="3"/>
      <c r="S721" s="3"/>
    </row>
    <row r="722" spans="10:19" ht="12.5" x14ac:dyDescent="0.25">
      <c r="J722" s="3"/>
      <c r="K722" s="3"/>
      <c r="L722" s="3"/>
      <c r="M722" s="3"/>
      <c r="N722" s="3"/>
      <c r="O722" s="3"/>
      <c r="P722" s="3"/>
      <c r="Q722" s="3"/>
      <c r="R722" s="3"/>
      <c r="S722" s="3"/>
    </row>
    <row r="723" spans="10:19" ht="12.5" x14ac:dyDescent="0.25">
      <c r="J723" s="3"/>
      <c r="K723" s="3"/>
      <c r="L723" s="3"/>
      <c r="M723" s="3"/>
      <c r="N723" s="3"/>
      <c r="O723" s="3"/>
      <c r="P723" s="3"/>
      <c r="Q723" s="3"/>
      <c r="R723" s="3"/>
      <c r="S723" s="3"/>
    </row>
    <row r="724" spans="10:19" ht="12.5" x14ac:dyDescent="0.25">
      <c r="J724" s="3"/>
      <c r="K724" s="3"/>
      <c r="L724" s="3"/>
      <c r="M724" s="3"/>
      <c r="N724" s="3"/>
      <c r="O724" s="3"/>
      <c r="P724" s="3"/>
      <c r="Q724" s="3"/>
      <c r="R724" s="3"/>
      <c r="S724" s="3"/>
    </row>
    <row r="725" spans="10:19" ht="12.5" x14ac:dyDescent="0.25">
      <c r="J725" s="3"/>
      <c r="K725" s="3"/>
      <c r="L725" s="3"/>
      <c r="M725" s="3"/>
      <c r="N725" s="3"/>
      <c r="O725" s="3"/>
      <c r="P725" s="3"/>
      <c r="Q725" s="3"/>
      <c r="R725" s="3"/>
      <c r="S725" s="3"/>
    </row>
    <row r="726" spans="10:19" ht="12.5" x14ac:dyDescent="0.25">
      <c r="J726" s="3"/>
      <c r="K726" s="3"/>
      <c r="L726" s="3"/>
      <c r="M726" s="3"/>
      <c r="N726" s="3"/>
      <c r="O726" s="3"/>
      <c r="P726" s="3"/>
      <c r="Q726" s="3"/>
      <c r="R726" s="3"/>
      <c r="S726" s="3"/>
    </row>
    <row r="727" spans="10:19" ht="12.5" x14ac:dyDescent="0.25">
      <c r="J727" s="3"/>
      <c r="K727" s="3"/>
      <c r="L727" s="3"/>
      <c r="M727" s="3"/>
      <c r="N727" s="3"/>
      <c r="O727" s="3"/>
      <c r="P727" s="3"/>
      <c r="Q727" s="3"/>
      <c r="R727" s="3"/>
      <c r="S727" s="3"/>
    </row>
    <row r="728" spans="10:19" ht="12.5" x14ac:dyDescent="0.25">
      <c r="J728" s="3"/>
      <c r="K728" s="3"/>
      <c r="L728" s="3"/>
      <c r="M728" s="3"/>
      <c r="N728" s="3"/>
      <c r="O728" s="3"/>
      <c r="P728" s="3"/>
      <c r="Q728" s="3"/>
      <c r="R728" s="3"/>
      <c r="S728" s="3"/>
    </row>
    <row r="729" spans="10:19" ht="12.5" x14ac:dyDescent="0.25">
      <c r="J729" s="3"/>
      <c r="K729" s="3"/>
      <c r="L729" s="3"/>
      <c r="M729" s="3"/>
      <c r="N729" s="3"/>
      <c r="O729" s="3"/>
      <c r="P729" s="3"/>
      <c r="Q729" s="3"/>
      <c r="R729" s="3"/>
      <c r="S729" s="3"/>
    </row>
    <row r="730" spans="10:19" ht="12.5" x14ac:dyDescent="0.25">
      <c r="J730" s="3"/>
      <c r="K730" s="3"/>
      <c r="L730" s="3"/>
      <c r="M730" s="3"/>
      <c r="N730" s="3"/>
      <c r="O730" s="3"/>
      <c r="P730" s="3"/>
      <c r="Q730" s="3"/>
      <c r="R730" s="3"/>
      <c r="S730" s="3"/>
    </row>
    <row r="731" spans="10:19" ht="12.5" x14ac:dyDescent="0.25">
      <c r="J731" s="3"/>
      <c r="K731" s="3"/>
      <c r="L731" s="3"/>
      <c r="M731" s="3"/>
      <c r="N731" s="3"/>
      <c r="O731" s="3"/>
      <c r="P731" s="3"/>
      <c r="Q731" s="3"/>
      <c r="R731" s="3"/>
      <c r="S731" s="3"/>
    </row>
    <row r="732" spans="10:19" ht="12.5" x14ac:dyDescent="0.25">
      <c r="J732" s="3"/>
      <c r="K732" s="3"/>
      <c r="L732" s="3"/>
      <c r="M732" s="3"/>
      <c r="N732" s="3"/>
      <c r="O732" s="3"/>
      <c r="P732" s="3"/>
      <c r="Q732" s="3"/>
      <c r="R732" s="3"/>
      <c r="S732" s="3"/>
    </row>
    <row r="733" spans="10:19" ht="12.5" x14ac:dyDescent="0.25">
      <c r="J733" s="3"/>
      <c r="K733" s="3"/>
      <c r="L733" s="3"/>
      <c r="M733" s="3"/>
      <c r="N733" s="3"/>
      <c r="O733" s="3"/>
      <c r="P733" s="3"/>
      <c r="Q733" s="3"/>
      <c r="R733" s="3"/>
      <c r="S733" s="3"/>
    </row>
    <row r="734" spans="10:19" ht="12.5" x14ac:dyDescent="0.25">
      <c r="J734" s="3"/>
      <c r="K734" s="3"/>
      <c r="L734" s="3"/>
      <c r="M734" s="3"/>
      <c r="N734" s="3"/>
      <c r="O734" s="3"/>
      <c r="P734" s="3"/>
      <c r="Q734" s="3"/>
      <c r="R734" s="3"/>
      <c r="S734" s="3"/>
    </row>
    <row r="735" spans="10:19" ht="12.5" x14ac:dyDescent="0.25">
      <c r="J735" s="3"/>
      <c r="K735" s="3"/>
      <c r="L735" s="3"/>
      <c r="M735" s="3"/>
      <c r="N735" s="3"/>
      <c r="O735" s="3"/>
      <c r="P735" s="3"/>
      <c r="Q735" s="3"/>
      <c r="R735" s="3"/>
      <c r="S735" s="3"/>
    </row>
    <row r="736" spans="10:19" ht="12.5" x14ac:dyDescent="0.25">
      <c r="J736" s="3"/>
      <c r="K736" s="3"/>
      <c r="L736" s="3"/>
      <c r="M736" s="3"/>
      <c r="N736" s="3"/>
      <c r="O736" s="3"/>
      <c r="P736" s="3"/>
      <c r="Q736" s="3"/>
      <c r="R736" s="3"/>
      <c r="S736" s="3"/>
    </row>
    <row r="737" spans="10:19" ht="12.5" x14ac:dyDescent="0.25">
      <c r="J737" s="3"/>
      <c r="K737" s="3"/>
      <c r="L737" s="3"/>
      <c r="M737" s="3"/>
      <c r="N737" s="3"/>
      <c r="O737" s="3"/>
      <c r="P737" s="3"/>
      <c r="Q737" s="3"/>
      <c r="R737" s="3"/>
      <c r="S737" s="3"/>
    </row>
    <row r="738" spans="10:19" ht="12.5" x14ac:dyDescent="0.25">
      <c r="J738" s="3"/>
      <c r="K738" s="3"/>
      <c r="L738" s="3"/>
      <c r="M738" s="3"/>
      <c r="N738" s="3"/>
      <c r="O738" s="3"/>
      <c r="P738" s="3"/>
      <c r="Q738" s="3"/>
      <c r="R738" s="3"/>
      <c r="S738" s="3"/>
    </row>
    <row r="739" spans="10:19" ht="12.5" x14ac:dyDescent="0.25">
      <c r="J739" s="3"/>
      <c r="K739" s="3"/>
      <c r="L739" s="3"/>
      <c r="M739" s="3"/>
      <c r="N739" s="3"/>
      <c r="O739" s="3"/>
      <c r="P739" s="3"/>
      <c r="Q739" s="3"/>
      <c r="R739" s="3"/>
      <c r="S739" s="3"/>
    </row>
    <row r="740" spans="10:19" ht="12.5" x14ac:dyDescent="0.25">
      <c r="J740" s="3"/>
      <c r="K740" s="3"/>
      <c r="L740" s="3"/>
      <c r="M740" s="3"/>
      <c r="N740" s="3"/>
      <c r="O740" s="3"/>
      <c r="P740" s="3"/>
      <c r="Q740" s="3"/>
      <c r="R740" s="3"/>
      <c r="S740" s="3"/>
    </row>
    <row r="741" spans="10:19" ht="12.5" x14ac:dyDescent="0.25">
      <c r="J741" s="3"/>
      <c r="K741" s="3"/>
      <c r="L741" s="3"/>
      <c r="M741" s="3"/>
      <c r="N741" s="3"/>
      <c r="O741" s="3"/>
      <c r="P741" s="3"/>
      <c r="Q741" s="3"/>
      <c r="R741" s="3"/>
      <c r="S741" s="3"/>
    </row>
    <row r="742" spans="10:19" ht="12.5" x14ac:dyDescent="0.25">
      <c r="J742" s="3"/>
      <c r="K742" s="3"/>
      <c r="L742" s="3"/>
      <c r="M742" s="3"/>
      <c r="N742" s="3"/>
      <c r="O742" s="3"/>
      <c r="P742" s="3"/>
      <c r="Q742" s="3"/>
      <c r="R742" s="3"/>
      <c r="S742" s="3"/>
    </row>
    <row r="743" spans="10:19" ht="12.5" x14ac:dyDescent="0.25">
      <c r="J743" s="3"/>
      <c r="K743" s="3"/>
      <c r="L743" s="3"/>
      <c r="M743" s="3"/>
      <c r="N743" s="3"/>
      <c r="O743" s="3"/>
      <c r="P743" s="3"/>
      <c r="Q743" s="3"/>
      <c r="R743" s="3"/>
      <c r="S743" s="3"/>
    </row>
    <row r="744" spans="10:19" ht="12.5" x14ac:dyDescent="0.25">
      <c r="J744" s="3"/>
      <c r="K744" s="3"/>
      <c r="L744" s="3"/>
      <c r="M744" s="3"/>
      <c r="N744" s="3"/>
      <c r="O744" s="3"/>
      <c r="P744" s="3"/>
      <c r="Q744" s="3"/>
      <c r="R744" s="3"/>
      <c r="S744" s="3"/>
    </row>
    <row r="745" spans="10:19" ht="12.5" x14ac:dyDescent="0.25">
      <c r="J745" s="3"/>
      <c r="K745" s="3"/>
      <c r="L745" s="3"/>
      <c r="M745" s="3"/>
      <c r="N745" s="3"/>
      <c r="O745" s="3"/>
      <c r="P745" s="3"/>
      <c r="Q745" s="3"/>
      <c r="R745" s="3"/>
      <c r="S745" s="3"/>
    </row>
    <row r="746" spans="10:19" ht="12.5" x14ac:dyDescent="0.25">
      <c r="J746" s="3"/>
      <c r="K746" s="3"/>
      <c r="L746" s="3"/>
      <c r="M746" s="3"/>
      <c r="N746" s="3"/>
      <c r="O746" s="3"/>
      <c r="P746" s="3"/>
      <c r="Q746" s="3"/>
      <c r="R746" s="3"/>
      <c r="S746" s="3"/>
    </row>
    <row r="747" spans="10:19" ht="12.5" x14ac:dyDescent="0.25">
      <c r="J747" s="3"/>
      <c r="K747" s="3"/>
      <c r="L747" s="3"/>
      <c r="M747" s="3"/>
      <c r="N747" s="3"/>
      <c r="O747" s="3"/>
      <c r="P747" s="3"/>
      <c r="Q747" s="3"/>
      <c r="R747" s="3"/>
      <c r="S747" s="3"/>
    </row>
    <row r="748" spans="10:19" ht="12.5" x14ac:dyDescent="0.25">
      <c r="J748" s="3"/>
      <c r="K748" s="3"/>
      <c r="L748" s="3"/>
      <c r="M748" s="3"/>
      <c r="N748" s="3"/>
      <c r="O748" s="3"/>
      <c r="P748" s="3"/>
      <c r="Q748" s="3"/>
      <c r="R748" s="3"/>
      <c r="S748" s="3"/>
    </row>
    <row r="749" spans="10:19" ht="12.5" x14ac:dyDescent="0.25">
      <c r="J749" s="3"/>
      <c r="K749" s="3"/>
      <c r="L749" s="3"/>
      <c r="M749" s="3"/>
      <c r="N749" s="3"/>
      <c r="O749" s="3"/>
      <c r="P749" s="3"/>
      <c r="Q749" s="3"/>
      <c r="R749" s="3"/>
      <c r="S749" s="3"/>
    </row>
    <row r="750" spans="10:19" ht="12.5" x14ac:dyDescent="0.25">
      <c r="J750" s="3"/>
      <c r="K750" s="3"/>
      <c r="L750" s="3"/>
      <c r="M750" s="3"/>
      <c r="N750" s="3"/>
      <c r="O750" s="3"/>
      <c r="P750" s="3"/>
      <c r="Q750" s="3"/>
      <c r="R750" s="3"/>
      <c r="S750" s="3"/>
    </row>
    <row r="751" spans="10:19" ht="12.5" x14ac:dyDescent="0.25">
      <c r="J751" s="3"/>
      <c r="K751" s="3"/>
      <c r="L751" s="3"/>
      <c r="M751" s="3"/>
      <c r="N751" s="3"/>
      <c r="O751" s="3"/>
      <c r="P751" s="3"/>
      <c r="Q751" s="3"/>
      <c r="R751" s="3"/>
      <c r="S751" s="3"/>
    </row>
    <row r="752" spans="10:19" ht="12.5" x14ac:dyDescent="0.25">
      <c r="J752" s="3"/>
      <c r="K752" s="3"/>
      <c r="L752" s="3"/>
      <c r="M752" s="3"/>
      <c r="N752" s="3"/>
      <c r="O752" s="3"/>
      <c r="P752" s="3"/>
      <c r="Q752" s="3"/>
      <c r="R752" s="3"/>
      <c r="S752" s="3"/>
    </row>
    <row r="753" spans="10:19" ht="12.5" x14ac:dyDescent="0.25">
      <c r="J753" s="3"/>
      <c r="K753" s="3"/>
      <c r="L753" s="3"/>
      <c r="M753" s="3"/>
      <c r="N753" s="3"/>
      <c r="O753" s="3"/>
      <c r="P753" s="3"/>
      <c r="Q753" s="3"/>
      <c r="R753" s="3"/>
      <c r="S753" s="3"/>
    </row>
    <row r="754" spans="10:19" ht="12.5" x14ac:dyDescent="0.25">
      <c r="J754" s="3"/>
      <c r="K754" s="3"/>
      <c r="L754" s="3"/>
      <c r="M754" s="3"/>
      <c r="N754" s="3"/>
      <c r="O754" s="3"/>
      <c r="P754" s="3"/>
      <c r="Q754" s="3"/>
      <c r="R754" s="3"/>
      <c r="S754" s="3"/>
    </row>
    <row r="755" spans="10:19" ht="12.5" x14ac:dyDescent="0.25">
      <c r="J755" s="3"/>
      <c r="K755" s="3"/>
      <c r="L755" s="3"/>
      <c r="M755" s="3"/>
      <c r="N755" s="3"/>
      <c r="O755" s="3"/>
      <c r="P755" s="3"/>
      <c r="Q755" s="3"/>
      <c r="R755" s="3"/>
      <c r="S755" s="3"/>
    </row>
    <row r="756" spans="10:19" ht="12.5" x14ac:dyDescent="0.25">
      <c r="J756" s="3"/>
      <c r="K756" s="3"/>
      <c r="L756" s="3"/>
      <c r="M756" s="3"/>
      <c r="N756" s="3"/>
      <c r="O756" s="3"/>
      <c r="P756" s="3"/>
      <c r="Q756" s="3"/>
      <c r="R756" s="3"/>
      <c r="S756" s="3"/>
    </row>
    <row r="757" spans="10:19" ht="12.5" x14ac:dyDescent="0.25">
      <c r="J757" s="3"/>
      <c r="K757" s="3"/>
      <c r="L757" s="3"/>
      <c r="M757" s="3"/>
      <c r="N757" s="3"/>
      <c r="O757" s="3"/>
      <c r="P757" s="3"/>
      <c r="Q757" s="3"/>
      <c r="R757" s="3"/>
      <c r="S757" s="3"/>
    </row>
    <row r="758" spans="10:19" ht="12.5" x14ac:dyDescent="0.25">
      <c r="J758" s="3"/>
      <c r="K758" s="3"/>
      <c r="L758" s="3"/>
      <c r="M758" s="3"/>
      <c r="N758" s="3"/>
      <c r="O758" s="3"/>
      <c r="P758" s="3"/>
      <c r="Q758" s="3"/>
      <c r="R758" s="3"/>
      <c r="S758" s="3"/>
    </row>
    <row r="759" spans="10:19" ht="12.5" x14ac:dyDescent="0.25">
      <c r="J759" s="3"/>
      <c r="K759" s="3"/>
      <c r="L759" s="3"/>
      <c r="M759" s="3"/>
      <c r="N759" s="3"/>
      <c r="O759" s="3"/>
      <c r="P759" s="3"/>
      <c r="Q759" s="3"/>
      <c r="R759" s="3"/>
      <c r="S759" s="3"/>
    </row>
    <row r="760" spans="10:19" ht="12.5" x14ac:dyDescent="0.25">
      <c r="J760" s="3"/>
      <c r="K760" s="3"/>
      <c r="L760" s="3"/>
      <c r="M760" s="3"/>
      <c r="N760" s="3"/>
      <c r="O760" s="3"/>
      <c r="P760" s="3"/>
      <c r="Q760" s="3"/>
      <c r="R760" s="3"/>
      <c r="S760" s="3"/>
    </row>
    <row r="761" spans="10:19" ht="12.5" x14ac:dyDescent="0.25">
      <c r="J761" s="3"/>
      <c r="K761" s="3"/>
      <c r="L761" s="3"/>
      <c r="M761" s="3"/>
      <c r="N761" s="3"/>
      <c r="O761" s="3"/>
      <c r="P761" s="3"/>
      <c r="Q761" s="3"/>
      <c r="R761" s="3"/>
      <c r="S761" s="3"/>
    </row>
    <row r="762" spans="10:19" ht="12.5" x14ac:dyDescent="0.25">
      <c r="J762" s="3"/>
      <c r="K762" s="3"/>
      <c r="L762" s="3"/>
      <c r="M762" s="3"/>
      <c r="N762" s="3"/>
      <c r="O762" s="3"/>
      <c r="P762" s="3"/>
      <c r="Q762" s="3"/>
      <c r="R762" s="3"/>
      <c r="S762" s="3"/>
    </row>
    <row r="763" spans="10:19" ht="12.5" x14ac:dyDescent="0.25">
      <c r="J763" s="3"/>
      <c r="K763" s="3"/>
      <c r="L763" s="3"/>
      <c r="M763" s="3"/>
      <c r="N763" s="3"/>
      <c r="O763" s="3"/>
      <c r="P763" s="3"/>
      <c r="Q763" s="3"/>
      <c r="R763" s="3"/>
      <c r="S763" s="3"/>
    </row>
    <row r="764" spans="10:19" ht="12.5" x14ac:dyDescent="0.25">
      <c r="J764" s="3"/>
      <c r="K764" s="3"/>
      <c r="L764" s="3"/>
      <c r="M764" s="3"/>
      <c r="N764" s="3"/>
      <c r="O764" s="3"/>
      <c r="P764" s="3"/>
      <c r="Q764" s="3"/>
      <c r="R764" s="3"/>
      <c r="S764" s="3"/>
    </row>
    <row r="765" spans="10:19" ht="12.5" x14ac:dyDescent="0.25">
      <c r="J765" s="3"/>
      <c r="K765" s="3"/>
      <c r="L765" s="3"/>
      <c r="M765" s="3"/>
      <c r="N765" s="3"/>
      <c r="O765" s="3"/>
      <c r="P765" s="3"/>
      <c r="Q765" s="3"/>
      <c r="R765" s="3"/>
      <c r="S765" s="3"/>
    </row>
    <row r="766" spans="10:19" ht="12.5" x14ac:dyDescent="0.25">
      <c r="J766" s="3"/>
      <c r="K766" s="3"/>
      <c r="L766" s="3"/>
      <c r="M766" s="3"/>
      <c r="N766" s="3"/>
      <c r="O766" s="3"/>
      <c r="P766" s="3"/>
      <c r="Q766" s="3"/>
      <c r="R766" s="3"/>
      <c r="S766" s="3"/>
    </row>
    <row r="767" spans="10:19" ht="12.5" x14ac:dyDescent="0.25">
      <c r="J767" s="3"/>
      <c r="K767" s="3"/>
      <c r="L767" s="3"/>
      <c r="M767" s="3"/>
      <c r="N767" s="3"/>
      <c r="O767" s="3"/>
      <c r="P767" s="3"/>
      <c r="Q767" s="3"/>
      <c r="R767" s="3"/>
      <c r="S767" s="3"/>
    </row>
    <row r="768" spans="10:19" ht="12.5" x14ac:dyDescent="0.25">
      <c r="J768" s="3"/>
      <c r="K768" s="3"/>
      <c r="L768" s="3"/>
      <c r="M768" s="3"/>
      <c r="N768" s="3"/>
      <c r="O768" s="3"/>
      <c r="P768" s="3"/>
      <c r="Q768" s="3"/>
      <c r="R768" s="3"/>
      <c r="S768" s="3"/>
    </row>
    <row r="769" spans="10:19" ht="12.5" x14ac:dyDescent="0.25">
      <c r="J769" s="3"/>
      <c r="K769" s="3"/>
      <c r="L769" s="3"/>
      <c r="M769" s="3"/>
      <c r="N769" s="3"/>
      <c r="O769" s="3"/>
      <c r="P769" s="3"/>
      <c r="Q769" s="3"/>
      <c r="R769" s="3"/>
      <c r="S769" s="3"/>
    </row>
    <row r="770" spans="10:19" ht="12.5" x14ac:dyDescent="0.25">
      <c r="J770" s="3"/>
      <c r="K770" s="3"/>
      <c r="L770" s="3"/>
      <c r="M770" s="3"/>
      <c r="N770" s="3"/>
      <c r="O770" s="3"/>
      <c r="P770" s="3"/>
      <c r="Q770" s="3"/>
      <c r="R770" s="3"/>
      <c r="S770" s="3"/>
    </row>
    <row r="771" spans="10:19" ht="12.5" x14ac:dyDescent="0.25">
      <c r="J771" s="3"/>
      <c r="K771" s="3"/>
      <c r="L771" s="3"/>
      <c r="M771" s="3"/>
      <c r="N771" s="3"/>
      <c r="O771" s="3"/>
      <c r="P771" s="3"/>
      <c r="Q771" s="3"/>
      <c r="R771" s="3"/>
      <c r="S771" s="3"/>
    </row>
    <row r="772" spans="10:19" ht="12.5" x14ac:dyDescent="0.25">
      <c r="J772" s="3"/>
      <c r="K772" s="3"/>
      <c r="L772" s="3"/>
      <c r="M772" s="3"/>
      <c r="N772" s="3"/>
      <c r="O772" s="3"/>
      <c r="P772" s="3"/>
      <c r="Q772" s="3"/>
      <c r="R772" s="3"/>
      <c r="S772" s="3"/>
    </row>
    <row r="773" spans="10:19" ht="12.5" x14ac:dyDescent="0.25">
      <c r="J773" s="3"/>
      <c r="K773" s="3"/>
      <c r="L773" s="3"/>
      <c r="M773" s="3"/>
      <c r="N773" s="3"/>
      <c r="O773" s="3"/>
      <c r="P773" s="3"/>
      <c r="Q773" s="3"/>
      <c r="R773" s="3"/>
      <c r="S773" s="3"/>
    </row>
    <row r="774" spans="10:19" ht="12.5" x14ac:dyDescent="0.25">
      <c r="J774" s="3"/>
      <c r="K774" s="3"/>
      <c r="L774" s="3"/>
      <c r="M774" s="3"/>
      <c r="N774" s="3"/>
      <c r="O774" s="3"/>
      <c r="P774" s="3"/>
      <c r="Q774" s="3"/>
      <c r="R774" s="3"/>
      <c r="S774" s="3"/>
    </row>
    <row r="775" spans="10:19" ht="12.5" x14ac:dyDescent="0.25">
      <c r="J775" s="3"/>
      <c r="K775" s="3"/>
      <c r="L775" s="3"/>
      <c r="M775" s="3"/>
      <c r="N775" s="3"/>
      <c r="O775" s="3"/>
      <c r="P775" s="3"/>
      <c r="Q775" s="3"/>
      <c r="R775" s="3"/>
      <c r="S775" s="3"/>
    </row>
    <row r="776" spans="10:19" ht="12.5" x14ac:dyDescent="0.25">
      <c r="J776" s="3"/>
      <c r="K776" s="3"/>
      <c r="L776" s="3"/>
      <c r="M776" s="3"/>
      <c r="N776" s="3"/>
      <c r="O776" s="3"/>
      <c r="P776" s="3"/>
      <c r="Q776" s="3"/>
      <c r="R776" s="3"/>
      <c r="S776" s="3"/>
    </row>
    <row r="777" spans="10:19" ht="12.5" x14ac:dyDescent="0.25">
      <c r="J777" s="3"/>
      <c r="K777" s="3"/>
      <c r="L777" s="3"/>
      <c r="M777" s="3"/>
      <c r="N777" s="3"/>
      <c r="O777" s="3"/>
      <c r="P777" s="3"/>
      <c r="Q777" s="3"/>
      <c r="R777" s="3"/>
      <c r="S777" s="3"/>
    </row>
    <row r="778" spans="10:19" ht="12.5" x14ac:dyDescent="0.25">
      <c r="J778" s="3"/>
      <c r="K778" s="3"/>
      <c r="L778" s="3"/>
      <c r="M778" s="3"/>
      <c r="N778" s="3"/>
      <c r="O778" s="3"/>
      <c r="P778" s="3"/>
      <c r="Q778" s="3"/>
      <c r="R778" s="3"/>
      <c r="S778" s="3"/>
    </row>
    <row r="779" spans="10:19" ht="12.5" x14ac:dyDescent="0.25">
      <c r="J779" s="3"/>
      <c r="K779" s="3"/>
      <c r="L779" s="3"/>
      <c r="M779" s="3"/>
      <c r="N779" s="3"/>
      <c r="O779" s="3"/>
      <c r="P779" s="3"/>
      <c r="Q779" s="3"/>
      <c r="R779" s="3"/>
      <c r="S779" s="3"/>
    </row>
    <row r="780" spans="10:19" ht="12.5" x14ac:dyDescent="0.25">
      <c r="J780" s="3"/>
      <c r="K780" s="3"/>
      <c r="L780" s="3"/>
      <c r="M780" s="3"/>
      <c r="N780" s="3"/>
      <c r="O780" s="3"/>
      <c r="P780" s="3"/>
      <c r="Q780" s="3"/>
      <c r="R780" s="3"/>
      <c r="S780" s="3"/>
    </row>
    <row r="781" spans="10:19" ht="12.5" x14ac:dyDescent="0.25">
      <c r="J781" s="3"/>
      <c r="K781" s="3"/>
      <c r="L781" s="3"/>
      <c r="M781" s="3"/>
      <c r="N781" s="3"/>
      <c r="O781" s="3"/>
      <c r="P781" s="3"/>
      <c r="Q781" s="3"/>
      <c r="R781" s="3"/>
      <c r="S781" s="3"/>
    </row>
    <row r="782" spans="10:19" ht="12.5" x14ac:dyDescent="0.25">
      <c r="J782" s="3"/>
      <c r="K782" s="3"/>
      <c r="L782" s="3"/>
      <c r="M782" s="3"/>
      <c r="N782" s="3"/>
      <c r="O782" s="3"/>
      <c r="P782" s="3"/>
      <c r="Q782" s="3"/>
      <c r="R782" s="3"/>
      <c r="S782" s="3"/>
    </row>
    <row r="783" spans="10:19" ht="12.5" x14ac:dyDescent="0.25">
      <c r="J783" s="3"/>
      <c r="K783" s="3"/>
      <c r="L783" s="3"/>
      <c r="M783" s="3"/>
      <c r="N783" s="3"/>
      <c r="O783" s="3"/>
      <c r="P783" s="3"/>
      <c r="Q783" s="3"/>
      <c r="R783" s="3"/>
      <c r="S783" s="3"/>
    </row>
    <row r="784" spans="10:19" ht="12.5" x14ac:dyDescent="0.25">
      <c r="J784" s="3"/>
      <c r="K784" s="3"/>
      <c r="L784" s="3"/>
      <c r="M784" s="3"/>
      <c r="N784" s="3"/>
      <c r="O784" s="3"/>
      <c r="P784" s="3"/>
      <c r="Q784" s="3"/>
      <c r="R784" s="3"/>
      <c r="S784" s="3"/>
    </row>
    <row r="785" spans="10:19" ht="12.5" x14ac:dyDescent="0.25">
      <c r="J785" s="3"/>
      <c r="K785" s="3"/>
      <c r="L785" s="3"/>
      <c r="M785" s="3"/>
      <c r="N785" s="3"/>
      <c r="O785" s="3"/>
      <c r="P785" s="3"/>
      <c r="Q785" s="3"/>
      <c r="R785" s="3"/>
      <c r="S785" s="3"/>
    </row>
    <row r="786" spans="10:19" ht="12.5" x14ac:dyDescent="0.25">
      <c r="J786" s="3"/>
      <c r="K786" s="3"/>
      <c r="L786" s="3"/>
      <c r="M786" s="3"/>
      <c r="N786" s="3"/>
      <c r="O786" s="3"/>
      <c r="P786" s="3"/>
      <c r="Q786" s="3"/>
      <c r="R786" s="3"/>
      <c r="S786" s="3"/>
    </row>
    <row r="787" spans="10:19" ht="12.5" x14ac:dyDescent="0.25">
      <c r="J787" s="3"/>
      <c r="K787" s="3"/>
      <c r="L787" s="3"/>
      <c r="M787" s="3"/>
      <c r="N787" s="3"/>
      <c r="O787" s="3"/>
      <c r="P787" s="3"/>
      <c r="Q787" s="3"/>
      <c r="R787" s="3"/>
      <c r="S787" s="3"/>
    </row>
    <row r="788" spans="10:19" ht="12.5" x14ac:dyDescent="0.25">
      <c r="J788" s="3"/>
      <c r="K788" s="3"/>
      <c r="L788" s="3"/>
      <c r="M788" s="3"/>
      <c r="N788" s="3"/>
      <c r="O788" s="3"/>
      <c r="P788" s="3"/>
      <c r="Q788" s="3"/>
      <c r="R788" s="3"/>
      <c r="S788" s="3"/>
    </row>
    <row r="789" spans="10:19" ht="12.5" x14ac:dyDescent="0.25">
      <c r="J789" s="3"/>
      <c r="K789" s="3"/>
      <c r="L789" s="3"/>
      <c r="M789" s="3"/>
      <c r="N789" s="3"/>
      <c r="O789" s="3"/>
      <c r="P789" s="3"/>
      <c r="Q789" s="3"/>
      <c r="R789" s="3"/>
      <c r="S789" s="3"/>
    </row>
    <row r="790" spans="10:19" ht="12.5" x14ac:dyDescent="0.25">
      <c r="J790" s="3"/>
      <c r="K790" s="3"/>
      <c r="L790" s="3"/>
      <c r="M790" s="3"/>
      <c r="N790" s="3"/>
      <c r="O790" s="3"/>
      <c r="P790" s="3"/>
      <c r="Q790" s="3"/>
      <c r="R790" s="3"/>
      <c r="S790" s="3"/>
    </row>
    <row r="791" spans="10:19" ht="12.5" x14ac:dyDescent="0.25">
      <c r="J791" s="3"/>
      <c r="K791" s="3"/>
      <c r="L791" s="3"/>
      <c r="M791" s="3"/>
      <c r="N791" s="3"/>
      <c r="O791" s="3"/>
      <c r="P791" s="3"/>
      <c r="Q791" s="3"/>
      <c r="R791" s="3"/>
      <c r="S791" s="3"/>
    </row>
    <row r="792" spans="10:19" ht="12.5" x14ac:dyDescent="0.25">
      <c r="J792" s="3"/>
      <c r="K792" s="3"/>
      <c r="L792" s="3"/>
      <c r="M792" s="3"/>
      <c r="N792" s="3"/>
      <c r="O792" s="3"/>
      <c r="P792" s="3"/>
      <c r="Q792" s="3"/>
      <c r="R792" s="3"/>
      <c r="S792" s="3"/>
    </row>
    <row r="793" spans="10:19" ht="12.5" x14ac:dyDescent="0.25">
      <c r="J793" s="3"/>
      <c r="K793" s="3"/>
      <c r="L793" s="3"/>
      <c r="M793" s="3"/>
      <c r="N793" s="3"/>
      <c r="O793" s="3"/>
      <c r="P793" s="3"/>
      <c r="Q793" s="3"/>
      <c r="R793" s="3"/>
      <c r="S793" s="3"/>
    </row>
    <row r="794" spans="10:19" ht="12.5" x14ac:dyDescent="0.25">
      <c r="J794" s="3"/>
      <c r="K794" s="3"/>
      <c r="L794" s="3"/>
      <c r="M794" s="3"/>
      <c r="N794" s="3"/>
      <c r="O794" s="3"/>
      <c r="P794" s="3"/>
      <c r="Q794" s="3"/>
      <c r="R794" s="3"/>
      <c r="S794" s="3"/>
    </row>
    <row r="795" spans="10:19" ht="12.5" x14ac:dyDescent="0.25">
      <c r="J795" s="3"/>
      <c r="K795" s="3"/>
      <c r="L795" s="3"/>
      <c r="M795" s="3"/>
      <c r="N795" s="3"/>
      <c r="O795" s="3"/>
      <c r="P795" s="3"/>
      <c r="Q795" s="3"/>
      <c r="R795" s="3"/>
      <c r="S795" s="3"/>
    </row>
    <row r="796" spans="10:19" ht="12.5" x14ac:dyDescent="0.25">
      <c r="J796" s="3"/>
      <c r="K796" s="3"/>
      <c r="L796" s="3"/>
      <c r="M796" s="3"/>
      <c r="N796" s="3"/>
      <c r="O796" s="3"/>
      <c r="P796" s="3"/>
      <c r="Q796" s="3"/>
      <c r="R796" s="3"/>
      <c r="S796" s="3"/>
    </row>
    <row r="797" spans="10:19" ht="12.5" x14ac:dyDescent="0.25">
      <c r="J797" s="3"/>
      <c r="K797" s="3"/>
      <c r="L797" s="3"/>
      <c r="M797" s="3"/>
      <c r="N797" s="3"/>
      <c r="O797" s="3"/>
      <c r="P797" s="3"/>
      <c r="Q797" s="3"/>
      <c r="R797" s="3"/>
      <c r="S797" s="3"/>
    </row>
    <row r="798" spans="10:19" ht="12.5" x14ac:dyDescent="0.25">
      <c r="J798" s="3"/>
      <c r="K798" s="3"/>
      <c r="L798" s="3"/>
      <c r="M798" s="3"/>
      <c r="N798" s="3"/>
      <c r="O798" s="3"/>
      <c r="P798" s="3"/>
      <c r="Q798" s="3"/>
      <c r="R798" s="3"/>
      <c r="S798" s="3"/>
    </row>
    <row r="799" spans="10:19" ht="12.5" x14ac:dyDescent="0.25">
      <c r="J799" s="3"/>
      <c r="K799" s="3"/>
      <c r="L799" s="3"/>
      <c r="M799" s="3"/>
      <c r="N799" s="3"/>
      <c r="O799" s="3"/>
      <c r="P799" s="3"/>
      <c r="Q799" s="3"/>
      <c r="R799" s="3"/>
      <c r="S799" s="3"/>
    </row>
    <row r="800" spans="10:19" ht="12.5" x14ac:dyDescent="0.25">
      <c r="J800" s="3"/>
      <c r="K800" s="3"/>
      <c r="L800" s="3"/>
      <c r="M800" s="3"/>
      <c r="N800" s="3"/>
      <c r="O800" s="3"/>
      <c r="P800" s="3"/>
      <c r="Q800" s="3"/>
      <c r="R800" s="3"/>
      <c r="S800" s="3"/>
    </row>
    <row r="801" spans="10:19" ht="12.5" x14ac:dyDescent="0.25">
      <c r="J801" s="3"/>
      <c r="K801" s="3"/>
      <c r="L801" s="3"/>
      <c r="M801" s="3"/>
      <c r="N801" s="3"/>
      <c r="O801" s="3"/>
      <c r="P801" s="3"/>
      <c r="Q801" s="3"/>
      <c r="R801" s="3"/>
      <c r="S801" s="3"/>
    </row>
    <row r="802" spans="10:19" ht="12.5" x14ac:dyDescent="0.25">
      <c r="J802" s="3"/>
      <c r="K802" s="3"/>
      <c r="L802" s="3"/>
      <c r="M802" s="3"/>
      <c r="N802" s="3"/>
      <c r="O802" s="3"/>
      <c r="P802" s="3"/>
      <c r="Q802" s="3"/>
      <c r="R802" s="3"/>
      <c r="S802" s="3"/>
    </row>
    <row r="803" spans="10:19" ht="12.5" x14ac:dyDescent="0.25">
      <c r="J803" s="3"/>
      <c r="K803" s="3"/>
      <c r="L803" s="3"/>
      <c r="M803" s="3"/>
      <c r="N803" s="3"/>
      <c r="O803" s="3"/>
      <c r="P803" s="3"/>
      <c r="Q803" s="3"/>
      <c r="R803" s="3"/>
      <c r="S803" s="3"/>
    </row>
    <row r="804" spans="10:19" ht="12.5" x14ac:dyDescent="0.25">
      <c r="J804" s="3"/>
      <c r="K804" s="3"/>
      <c r="L804" s="3"/>
      <c r="M804" s="3"/>
      <c r="N804" s="3"/>
      <c r="O804" s="3"/>
      <c r="P804" s="3"/>
      <c r="Q804" s="3"/>
      <c r="R804" s="3"/>
      <c r="S804" s="3"/>
    </row>
    <row r="805" spans="10:19" ht="12.5" x14ac:dyDescent="0.25">
      <c r="J805" s="3"/>
      <c r="K805" s="3"/>
      <c r="L805" s="3"/>
      <c r="M805" s="3"/>
      <c r="N805" s="3"/>
      <c r="O805" s="3"/>
      <c r="P805" s="3"/>
      <c r="Q805" s="3"/>
      <c r="R805" s="3"/>
      <c r="S805" s="3"/>
    </row>
    <row r="806" spans="10:19" ht="12.5" x14ac:dyDescent="0.25">
      <c r="J806" s="3"/>
      <c r="K806" s="3"/>
      <c r="L806" s="3"/>
      <c r="M806" s="3"/>
      <c r="N806" s="3"/>
      <c r="O806" s="3"/>
      <c r="P806" s="3"/>
      <c r="Q806" s="3"/>
      <c r="R806" s="3"/>
      <c r="S806" s="3"/>
    </row>
    <row r="807" spans="10:19" ht="12.5" x14ac:dyDescent="0.25">
      <c r="J807" s="3"/>
      <c r="K807" s="3"/>
      <c r="L807" s="3"/>
      <c r="M807" s="3"/>
      <c r="N807" s="3"/>
      <c r="O807" s="3"/>
      <c r="P807" s="3"/>
      <c r="Q807" s="3"/>
      <c r="R807" s="3"/>
      <c r="S807" s="3"/>
    </row>
    <row r="808" spans="10:19" ht="12.5" x14ac:dyDescent="0.25">
      <c r="J808" s="3"/>
      <c r="K808" s="3"/>
      <c r="L808" s="3"/>
      <c r="M808" s="3"/>
      <c r="N808" s="3"/>
      <c r="O808" s="3"/>
      <c r="P808" s="3"/>
      <c r="Q808" s="3"/>
      <c r="R808" s="3"/>
      <c r="S808" s="3"/>
    </row>
    <row r="809" spans="10:19" ht="12.5" x14ac:dyDescent="0.25">
      <c r="J809" s="3"/>
      <c r="K809" s="3"/>
      <c r="L809" s="3"/>
      <c r="M809" s="3"/>
      <c r="N809" s="3"/>
      <c r="O809" s="3"/>
      <c r="P809" s="3"/>
      <c r="Q809" s="3"/>
      <c r="R809" s="3"/>
      <c r="S809" s="3"/>
    </row>
    <row r="810" spans="10:19" ht="12.5" x14ac:dyDescent="0.25">
      <c r="J810" s="3"/>
      <c r="K810" s="3"/>
      <c r="L810" s="3"/>
      <c r="M810" s="3"/>
      <c r="N810" s="3"/>
      <c r="O810" s="3"/>
      <c r="P810" s="3"/>
      <c r="Q810" s="3"/>
      <c r="R810" s="3"/>
      <c r="S810" s="3"/>
    </row>
    <row r="811" spans="10:19" ht="12.5" x14ac:dyDescent="0.25">
      <c r="J811" s="3"/>
      <c r="K811" s="3"/>
      <c r="L811" s="3"/>
      <c r="M811" s="3"/>
      <c r="N811" s="3"/>
      <c r="O811" s="3"/>
      <c r="P811" s="3"/>
      <c r="Q811" s="3"/>
      <c r="R811" s="3"/>
      <c r="S811" s="3"/>
    </row>
    <row r="812" spans="10:19" ht="12.5" x14ac:dyDescent="0.25">
      <c r="J812" s="3"/>
      <c r="K812" s="3"/>
      <c r="L812" s="3"/>
      <c r="M812" s="3"/>
      <c r="N812" s="3"/>
      <c r="O812" s="3"/>
      <c r="P812" s="3"/>
      <c r="Q812" s="3"/>
      <c r="R812" s="3"/>
      <c r="S812" s="3"/>
    </row>
    <row r="813" spans="10:19" ht="12.5" x14ac:dyDescent="0.25">
      <c r="J813" s="3"/>
      <c r="K813" s="3"/>
      <c r="L813" s="3"/>
      <c r="M813" s="3"/>
      <c r="N813" s="3"/>
      <c r="O813" s="3"/>
      <c r="P813" s="3"/>
      <c r="Q813" s="3"/>
      <c r="R813" s="3"/>
      <c r="S813" s="3"/>
    </row>
    <row r="814" spans="10:19" ht="12.5" x14ac:dyDescent="0.25">
      <c r="J814" s="3"/>
      <c r="K814" s="3"/>
      <c r="L814" s="3"/>
      <c r="M814" s="3"/>
      <c r="N814" s="3"/>
      <c r="O814" s="3"/>
      <c r="P814" s="3"/>
      <c r="Q814" s="3"/>
      <c r="R814" s="3"/>
      <c r="S814" s="3"/>
    </row>
    <row r="815" spans="10:19" ht="12.5" x14ac:dyDescent="0.25">
      <c r="J815" s="3"/>
      <c r="K815" s="3"/>
      <c r="L815" s="3"/>
      <c r="M815" s="3"/>
      <c r="N815" s="3"/>
      <c r="O815" s="3"/>
      <c r="P815" s="3"/>
      <c r="Q815" s="3"/>
      <c r="R815" s="3"/>
      <c r="S815" s="3"/>
    </row>
    <row r="816" spans="10:19" ht="12.5" x14ac:dyDescent="0.25">
      <c r="J816" s="3"/>
      <c r="K816" s="3"/>
      <c r="L816" s="3"/>
      <c r="M816" s="3"/>
      <c r="N816" s="3"/>
      <c r="O816" s="3"/>
      <c r="P816" s="3"/>
      <c r="Q816" s="3"/>
      <c r="R816" s="3"/>
      <c r="S816" s="3"/>
    </row>
    <row r="817" spans="10:19" ht="12.5" x14ac:dyDescent="0.25">
      <c r="J817" s="3"/>
      <c r="K817" s="3"/>
      <c r="L817" s="3"/>
      <c r="M817" s="3"/>
      <c r="N817" s="3"/>
      <c r="O817" s="3"/>
      <c r="P817" s="3"/>
      <c r="Q817" s="3"/>
      <c r="R817" s="3"/>
      <c r="S817" s="3"/>
    </row>
    <row r="818" spans="10:19" ht="12.5" x14ac:dyDescent="0.25">
      <c r="J818" s="3"/>
      <c r="K818" s="3"/>
      <c r="L818" s="3"/>
      <c r="M818" s="3"/>
      <c r="N818" s="3"/>
      <c r="O818" s="3"/>
      <c r="P818" s="3"/>
      <c r="Q818" s="3"/>
      <c r="R818" s="3"/>
      <c r="S818" s="3"/>
    </row>
    <row r="819" spans="10:19" ht="12.5" x14ac:dyDescent="0.25">
      <c r="J819" s="3"/>
      <c r="K819" s="3"/>
      <c r="L819" s="3"/>
      <c r="M819" s="3"/>
      <c r="N819" s="3"/>
      <c r="O819" s="3"/>
      <c r="P819" s="3"/>
      <c r="Q819" s="3"/>
      <c r="R819" s="3"/>
      <c r="S819" s="3"/>
    </row>
    <row r="820" spans="10:19" ht="12.5" x14ac:dyDescent="0.25">
      <c r="J820" s="3"/>
      <c r="K820" s="3"/>
      <c r="L820" s="3"/>
      <c r="M820" s="3"/>
      <c r="N820" s="3"/>
      <c r="O820" s="3"/>
      <c r="P820" s="3"/>
      <c r="Q820" s="3"/>
      <c r="R820" s="3"/>
      <c r="S820" s="3"/>
    </row>
    <row r="821" spans="10:19" ht="12.5" x14ac:dyDescent="0.25">
      <c r="J821" s="3"/>
      <c r="K821" s="3"/>
      <c r="L821" s="3"/>
      <c r="M821" s="3"/>
      <c r="N821" s="3"/>
      <c r="O821" s="3"/>
      <c r="P821" s="3"/>
      <c r="Q821" s="3"/>
      <c r="R821" s="3"/>
      <c r="S821" s="3"/>
    </row>
    <row r="822" spans="10:19" ht="12.5" x14ac:dyDescent="0.25">
      <c r="J822" s="3"/>
      <c r="K822" s="3"/>
      <c r="L822" s="3"/>
      <c r="M822" s="3"/>
      <c r="N822" s="3"/>
      <c r="O822" s="3"/>
      <c r="P822" s="3"/>
      <c r="Q822" s="3"/>
      <c r="R822" s="3"/>
      <c r="S822" s="3"/>
    </row>
    <row r="823" spans="10:19" ht="12.5" x14ac:dyDescent="0.25">
      <c r="J823" s="3"/>
      <c r="K823" s="3"/>
      <c r="L823" s="3"/>
      <c r="M823" s="3"/>
      <c r="N823" s="3"/>
      <c r="O823" s="3"/>
      <c r="P823" s="3"/>
      <c r="Q823" s="3"/>
      <c r="R823" s="3"/>
      <c r="S823" s="3"/>
    </row>
    <row r="824" spans="10:19" ht="12.5" x14ac:dyDescent="0.25">
      <c r="J824" s="3"/>
      <c r="K824" s="3"/>
      <c r="L824" s="3"/>
      <c r="M824" s="3"/>
      <c r="N824" s="3"/>
      <c r="O824" s="3"/>
      <c r="P824" s="3"/>
      <c r="Q824" s="3"/>
      <c r="R824" s="3"/>
      <c r="S824" s="3"/>
    </row>
    <row r="825" spans="10:19" ht="12.5" x14ac:dyDescent="0.25">
      <c r="J825" s="3"/>
      <c r="K825" s="3"/>
      <c r="L825" s="3"/>
      <c r="M825" s="3"/>
      <c r="N825" s="3"/>
      <c r="O825" s="3"/>
      <c r="P825" s="3"/>
      <c r="Q825" s="3"/>
      <c r="R825" s="3"/>
      <c r="S825" s="3"/>
    </row>
    <row r="826" spans="10:19" ht="12.5" x14ac:dyDescent="0.25">
      <c r="J826" s="3"/>
      <c r="K826" s="3"/>
      <c r="L826" s="3"/>
      <c r="M826" s="3"/>
      <c r="N826" s="3"/>
      <c r="O826" s="3"/>
      <c r="P826" s="3"/>
      <c r="Q826" s="3"/>
      <c r="R826" s="3"/>
      <c r="S826" s="3"/>
    </row>
    <row r="827" spans="10:19" ht="12.5" x14ac:dyDescent="0.25">
      <c r="J827" s="3"/>
      <c r="K827" s="3"/>
      <c r="L827" s="3"/>
      <c r="M827" s="3"/>
      <c r="N827" s="3"/>
      <c r="O827" s="3"/>
      <c r="P827" s="3"/>
      <c r="Q827" s="3"/>
      <c r="R827" s="3"/>
      <c r="S827" s="3"/>
    </row>
    <row r="828" spans="10:19" ht="12.5" x14ac:dyDescent="0.25">
      <c r="J828" s="3"/>
      <c r="K828" s="3"/>
      <c r="L828" s="3"/>
      <c r="M828" s="3"/>
      <c r="N828" s="3"/>
      <c r="O828" s="3"/>
      <c r="P828" s="3"/>
      <c r="Q828" s="3"/>
      <c r="R828" s="3"/>
      <c r="S828" s="3"/>
    </row>
    <row r="829" spans="10:19" ht="12.5" x14ac:dyDescent="0.25">
      <c r="J829" s="3"/>
      <c r="K829" s="3"/>
      <c r="L829" s="3"/>
      <c r="M829" s="3"/>
      <c r="N829" s="3"/>
      <c r="O829" s="3"/>
      <c r="P829" s="3"/>
      <c r="Q829" s="3"/>
      <c r="R829" s="3"/>
      <c r="S829" s="3"/>
    </row>
    <row r="830" spans="10:19" ht="12.5" x14ac:dyDescent="0.25">
      <c r="J830" s="3"/>
      <c r="K830" s="3"/>
      <c r="L830" s="3"/>
      <c r="M830" s="3"/>
      <c r="N830" s="3"/>
      <c r="O830" s="3"/>
      <c r="P830" s="3"/>
      <c r="Q830" s="3"/>
      <c r="R830" s="3"/>
      <c r="S830" s="3"/>
    </row>
    <row r="831" spans="10:19" ht="12.5" x14ac:dyDescent="0.25">
      <c r="J831" s="3"/>
      <c r="K831" s="3"/>
      <c r="L831" s="3"/>
      <c r="M831" s="3"/>
      <c r="N831" s="3"/>
      <c r="O831" s="3"/>
      <c r="P831" s="3"/>
      <c r="Q831" s="3"/>
      <c r="R831" s="3"/>
      <c r="S831" s="3"/>
    </row>
    <row r="832" spans="10:19" ht="12.5" x14ac:dyDescent="0.25">
      <c r="J832" s="3"/>
      <c r="K832" s="3"/>
      <c r="L832" s="3"/>
      <c r="M832" s="3"/>
      <c r="N832" s="3"/>
      <c r="O832" s="3"/>
      <c r="P832" s="3"/>
      <c r="Q832" s="3"/>
      <c r="R832" s="3"/>
      <c r="S832" s="3"/>
    </row>
    <row r="833" spans="10:19" ht="12.5" x14ac:dyDescent="0.25">
      <c r="J833" s="3"/>
      <c r="K833" s="3"/>
      <c r="L833" s="3"/>
      <c r="M833" s="3"/>
      <c r="N833" s="3"/>
      <c r="O833" s="3"/>
      <c r="P833" s="3"/>
      <c r="Q833" s="3"/>
      <c r="R833" s="3"/>
      <c r="S833" s="3"/>
    </row>
    <row r="834" spans="10:19" ht="12.5" x14ac:dyDescent="0.25">
      <c r="J834" s="3"/>
      <c r="K834" s="3"/>
      <c r="L834" s="3"/>
      <c r="M834" s="3"/>
      <c r="N834" s="3"/>
      <c r="O834" s="3"/>
      <c r="P834" s="3"/>
      <c r="Q834" s="3"/>
      <c r="R834" s="3"/>
      <c r="S834" s="3"/>
    </row>
    <row r="835" spans="10:19" ht="12.5" x14ac:dyDescent="0.25">
      <c r="J835" s="3"/>
      <c r="K835" s="3"/>
      <c r="L835" s="3"/>
      <c r="M835" s="3"/>
      <c r="N835" s="3"/>
      <c r="O835" s="3"/>
      <c r="P835" s="3"/>
      <c r="Q835" s="3"/>
      <c r="R835" s="3"/>
      <c r="S835" s="3"/>
    </row>
    <row r="836" spans="10:19" ht="12.5" x14ac:dyDescent="0.25">
      <c r="J836" s="3"/>
      <c r="K836" s="3"/>
      <c r="L836" s="3"/>
      <c r="M836" s="3"/>
      <c r="N836" s="3"/>
      <c r="O836" s="3"/>
      <c r="P836" s="3"/>
      <c r="Q836" s="3"/>
      <c r="R836" s="3"/>
      <c r="S836" s="3"/>
    </row>
    <row r="837" spans="10:19" ht="12.5" x14ac:dyDescent="0.25">
      <c r="J837" s="3"/>
      <c r="K837" s="3"/>
      <c r="L837" s="3"/>
      <c r="M837" s="3"/>
      <c r="N837" s="3"/>
      <c r="O837" s="3"/>
      <c r="P837" s="3"/>
      <c r="Q837" s="3"/>
      <c r="R837" s="3"/>
      <c r="S837" s="3"/>
    </row>
    <row r="838" spans="10:19" ht="12.5" x14ac:dyDescent="0.25">
      <c r="J838" s="3"/>
      <c r="K838" s="3"/>
      <c r="L838" s="3"/>
      <c r="M838" s="3"/>
      <c r="N838" s="3"/>
      <c r="O838" s="3"/>
      <c r="P838" s="3"/>
      <c r="Q838" s="3"/>
      <c r="R838" s="3"/>
      <c r="S838" s="3"/>
    </row>
    <row r="839" spans="10:19" ht="12.5" x14ac:dyDescent="0.25">
      <c r="J839" s="3"/>
      <c r="K839" s="3"/>
      <c r="L839" s="3"/>
      <c r="M839" s="3"/>
      <c r="N839" s="3"/>
      <c r="O839" s="3"/>
      <c r="P839" s="3"/>
      <c r="Q839" s="3"/>
      <c r="R839" s="3"/>
      <c r="S839" s="3"/>
    </row>
    <row r="840" spans="10:19" ht="12.5" x14ac:dyDescent="0.25">
      <c r="J840" s="3"/>
      <c r="K840" s="3"/>
      <c r="L840" s="3"/>
      <c r="M840" s="3"/>
      <c r="N840" s="3"/>
      <c r="O840" s="3"/>
      <c r="P840" s="3"/>
      <c r="Q840" s="3"/>
      <c r="R840" s="3"/>
      <c r="S840" s="3"/>
    </row>
    <row r="841" spans="10:19" ht="12.5" x14ac:dyDescent="0.25">
      <c r="J841" s="3"/>
      <c r="K841" s="3"/>
      <c r="L841" s="3"/>
      <c r="M841" s="3"/>
      <c r="N841" s="3"/>
      <c r="O841" s="3"/>
      <c r="P841" s="3"/>
      <c r="Q841" s="3"/>
      <c r="R841" s="3"/>
      <c r="S841" s="3"/>
    </row>
    <row r="842" spans="10:19" ht="12.5" x14ac:dyDescent="0.25">
      <c r="J842" s="3"/>
      <c r="K842" s="3"/>
      <c r="L842" s="3"/>
      <c r="M842" s="3"/>
      <c r="N842" s="3"/>
      <c r="O842" s="3"/>
      <c r="P842" s="3"/>
      <c r="Q842" s="3"/>
      <c r="R842" s="3"/>
      <c r="S842" s="3"/>
    </row>
    <row r="843" spans="10:19" ht="12.5" x14ac:dyDescent="0.25">
      <c r="J843" s="3"/>
      <c r="K843" s="3"/>
      <c r="L843" s="3"/>
      <c r="M843" s="3"/>
      <c r="N843" s="3"/>
      <c r="O843" s="3"/>
      <c r="P843" s="3"/>
      <c r="Q843" s="3"/>
      <c r="R843" s="3"/>
      <c r="S843" s="3"/>
    </row>
    <row r="844" spans="10:19" ht="12.5" x14ac:dyDescent="0.25">
      <c r="J844" s="3"/>
      <c r="K844" s="3"/>
      <c r="L844" s="3"/>
      <c r="M844" s="3"/>
      <c r="N844" s="3"/>
      <c r="O844" s="3"/>
      <c r="P844" s="3"/>
      <c r="Q844" s="3"/>
      <c r="R844" s="3"/>
      <c r="S844" s="3"/>
    </row>
    <row r="845" spans="10:19" ht="12.5" x14ac:dyDescent="0.25">
      <c r="J845" s="3"/>
      <c r="K845" s="3"/>
      <c r="L845" s="3"/>
      <c r="M845" s="3"/>
      <c r="N845" s="3"/>
      <c r="O845" s="3"/>
      <c r="P845" s="3"/>
      <c r="Q845" s="3"/>
      <c r="R845" s="3"/>
      <c r="S845" s="3"/>
    </row>
    <row r="846" spans="10:19" ht="12.5" x14ac:dyDescent="0.25">
      <c r="J846" s="3"/>
      <c r="K846" s="3"/>
      <c r="L846" s="3"/>
      <c r="M846" s="3"/>
      <c r="N846" s="3"/>
      <c r="O846" s="3"/>
      <c r="P846" s="3"/>
      <c r="Q846" s="3"/>
      <c r="R846" s="3"/>
      <c r="S846" s="3"/>
    </row>
    <row r="847" spans="10:19" ht="12.5" x14ac:dyDescent="0.25">
      <c r="J847" s="3"/>
      <c r="K847" s="3"/>
      <c r="L847" s="3"/>
      <c r="M847" s="3"/>
      <c r="N847" s="3"/>
      <c r="O847" s="3"/>
      <c r="P847" s="3"/>
      <c r="Q847" s="3"/>
      <c r="R847" s="3"/>
      <c r="S847" s="3"/>
    </row>
    <row r="848" spans="10:19" ht="12.5" x14ac:dyDescent="0.25">
      <c r="J848" s="3"/>
      <c r="K848" s="3"/>
      <c r="L848" s="3"/>
      <c r="M848" s="3"/>
      <c r="N848" s="3"/>
      <c r="O848" s="3"/>
      <c r="P848" s="3"/>
      <c r="Q848" s="3"/>
      <c r="R848" s="3"/>
      <c r="S848" s="3"/>
    </row>
    <row r="849" spans="10:19" ht="12.5" x14ac:dyDescent="0.25">
      <c r="J849" s="3"/>
      <c r="K849" s="3"/>
      <c r="L849" s="3"/>
      <c r="M849" s="3"/>
      <c r="N849" s="3"/>
      <c r="O849" s="3"/>
      <c r="P849" s="3"/>
      <c r="Q849" s="3"/>
      <c r="R849" s="3"/>
      <c r="S849" s="3"/>
    </row>
    <row r="850" spans="10:19" ht="12.5" x14ac:dyDescent="0.25">
      <c r="J850" s="3"/>
      <c r="K850" s="3"/>
      <c r="L850" s="3"/>
      <c r="M850" s="3"/>
      <c r="N850" s="3"/>
      <c r="O850" s="3"/>
      <c r="P850" s="3"/>
      <c r="Q850" s="3"/>
      <c r="R850" s="3"/>
      <c r="S850" s="3"/>
    </row>
    <row r="851" spans="10:19" ht="12.5" x14ac:dyDescent="0.25">
      <c r="J851" s="3"/>
      <c r="K851" s="3"/>
      <c r="L851" s="3"/>
      <c r="M851" s="3"/>
      <c r="N851" s="3"/>
      <c r="O851" s="3"/>
      <c r="P851" s="3"/>
      <c r="Q851" s="3"/>
      <c r="R851" s="3"/>
      <c r="S851" s="3"/>
    </row>
    <row r="852" spans="10:19" ht="12.5" x14ac:dyDescent="0.25">
      <c r="J852" s="3"/>
      <c r="K852" s="3"/>
      <c r="L852" s="3"/>
      <c r="M852" s="3"/>
      <c r="N852" s="3"/>
      <c r="O852" s="3"/>
      <c r="P852" s="3"/>
      <c r="Q852" s="3"/>
      <c r="R852" s="3"/>
      <c r="S852" s="3"/>
    </row>
    <row r="853" spans="10:19" ht="12.5" x14ac:dyDescent="0.25">
      <c r="J853" s="3"/>
      <c r="K853" s="3"/>
      <c r="L853" s="3"/>
      <c r="M853" s="3"/>
      <c r="N853" s="3"/>
      <c r="O853" s="3"/>
      <c r="P853" s="3"/>
      <c r="Q853" s="3"/>
      <c r="R853" s="3"/>
      <c r="S853" s="3"/>
    </row>
    <row r="854" spans="10:19" ht="12.5" x14ac:dyDescent="0.25">
      <c r="J854" s="3"/>
      <c r="K854" s="3"/>
      <c r="L854" s="3"/>
      <c r="M854" s="3"/>
      <c r="N854" s="3"/>
      <c r="O854" s="3"/>
      <c r="P854" s="3"/>
      <c r="Q854" s="3"/>
      <c r="R854" s="3"/>
      <c r="S854" s="3"/>
    </row>
    <row r="855" spans="10:19" ht="12.5" x14ac:dyDescent="0.25">
      <c r="J855" s="3"/>
      <c r="K855" s="3"/>
      <c r="L855" s="3"/>
      <c r="M855" s="3"/>
      <c r="N855" s="3"/>
      <c r="O855" s="3"/>
      <c r="P855" s="3"/>
      <c r="Q855" s="3"/>
      <c r="R855" s="3"/>
      <c r="S855" s="3"/>
    </row>
    <row r="856" spans="10:19" ht="12.5" x14ac:dyDescent="0.25">
      <c r="J856" s="3"/>
      <c r="K856" s="3"/>
      <c r="L856" s="3"/>
      <c r="M856" s="3"/>
      <c r="N856" s="3"/>
      <c r="O856" s="3"/>
      <c r="P856" s="3"/>
      <c r="Q856" s="3"/>
      <c r="R856" s="3"/>
      <c r="S856" s="3"/>
    </row>
    <row r="857" spans="10:19" ht="12.5" x14ac:dyDescent="0.25">
      <c r="J857" s="3"/>
      <c r="K857" s="3"/>
      <c r="L857" s="3"/>
      <c r="M857" s="3"/>
      <c r="N857" s="3"/>
      <c r="O857" s="3"/>
      <c r="P857" s="3"/>
      <c r="Q857" s="3"/>
      <c r="R857" s="3"/>
      <c r="S857" s="3"/>
    </row>
    <row r="858" spans="10:19" ht="12.5" x14ac:dyDescent="0.25">
      <c r="J858" s="3"/>
      <c r="K858" s="3"/>
      <c r="L858" s="3"/>
      <c r="M858" s="3"/>
      <c r="N858" s="3"/>
      <c r="O858" s="3"/>
      <c r="P858" s="3"/>
      <c r="Q858" s="3"/>
      <c r="R858" s="3"/>
      <c r="S858" s="3"/>
    </row>
    <row r="859" spans="10:19" ht="12.5" x14ac:dyDescent="0.25">
      <c r="J859" s="3"/>
      <c r="K859" s="3"/>
      <c r="L859" s="3"/>
      <c r="M859" s="3"/>
      <c r="N859" s="3"/>
      <c r="O859" s="3"/>
      <c r="P859" s="3"/>
      <c r="Q859" s="3"/>
      <c r="R859" s="3"/>
      <c r="S859" s="3"/>
    </row>
    <row r="860" spans="10:19" ht="12.5" x14ac:dyDescent="0.25">
      <c r="J860" s="3"/>
      <c r="K860" s="3"/>
      <c r="L860" s="3"/>
      <c r="M860" s="3"/>
      <c r="N860" s="3"/>
      <c r="O860" s="3"/>
      <c r="P860" s="3"/>
      <c r="Q860" s="3"/>
      <c r="R860" s="3"/>
      <c r="S860" s="3"/>
    </row>
    <row r="861" spans="10:19" ht="12.5" x14ac:dyDescent="0.25">
      <c r="J861" s="3"/>
      <c r="K861" s="3"/>
      <c r="L861" s="3"/>
      <c r="M861" s="3"/>
      <c r="N861" s="3"/>
      <c r="O861" s="3"/>
      <c r="P861" s="3"/>
      <c r="Q861" s="3"/>
      <c r="R861" s="3"/>
      <c r="S861" s="3"/>
    </row>
    <row r="862" spans="10:19" ht="12.5" x14ac:dyDescent="0.25">
      <c r="J862" s="3"/>
      <c r="K862" s="3"/>
      <c r="L862" s="3"/>
      <c r="M862" s="3"/>
      <c r="N862" s="3"/>
      <c r="O862" s="3"/>
      <c r="P862" s="3"/>
      <c r="Q862" s="3"/>
      <c r="R862" s="3"/>
      <c r="S862" s="3"/>
    </row>
    <row r="863" spans="10:19" ht="12.5" x14ac:dyDescent="0.25">
      <c r="J863" s="3"/>
      <c r="K863" s="3"/>
      <c r="L863" s="3"/>
      <c r="M863" s="3"/>
      <c r="N863" s="3"/>
      <c r="O863" s="3"/>
      <c r="P863" s="3"/>
      <c r="Q863" s="3"/>
      <c r="R863" s="3"/>
      <c r="S863" s="3"/>
    </row>
    <row r="864" spans="10:19" ht="12.5" x14ac:dyDescent="0.25">
      <c r="J864" s="3"/>
      <c r="K864" s="3"/>
      <c r="L864" s="3"/>
      <c r="M864" s="3"/>
      <c r="N864" s="3"/>
      <c r="O864" s="3"/>
      <c r="P864" s="3"/>
      <c r="Q864" s="3"/>
      <c r="R864" s="3"/>
      <c r="S864" s="3"/>
    </row>
    <row r="865" spans="10:19" ht="12.5" x14ac:dyDescent="0.25">
      <c r="J865" s="3"/>
      <c r="K865" s="3"/>
      <c r="L865" s="3"/>
      <c r="M865" s="3"/>
      <c r="N865" s="3"/>
      <c r="O865" s="3"/>
      <c r="P865" s="3"/>
      <c r="Q865" s="3"/>
      <c r="R865" s="3"/>
      <c r="S865" s="3"/>
    </row>
    <row r="866" spans="10:19" ht="12.5" x14ac:dyDescent="0.25">
      <c r="J866" s="3"/>
      <c r="K866" s="3"/>
      <c r="L866" s="3"/>
      <c r="M866" s="3"/>
      <c r="N866" s="3"/>
      <c r="O866" s="3"/>
      <c r="P866" s="3"/>
      <c r="Q866" s="3"/>
      <c r="R866" s="3"/>
      <c r="S866" s="3"/>
    </row>
    <row r="867" spans="10:19" ht="12.5" x14ac:dyDescent="0.25">
      <c r="J867" s="3"/>
      <c r="K867" s="3"/>
      <c r="L867" s="3"/>
      <c r="M867" s="3"/>
      <c r="N867" s="3"/>
      <c r="O867" s="3"/>
      <c r="P867" s="3"/>
      <c r="Q867" s="3"/>
      <c r="R867" s="3"/>
      <c r="S867" s="3"/>
    </row>
    <row r="868" spans="10:19" ht="12.5" x14ac:dyDescent="0.25">
      <c r="J868" s="3"/>
      <c r="K868" s="3"/>
      <c r="L868" s="3"/>
      <c r="M868" s="3"/>
      <c r="N868" s="3"/>
      <c r="O868" s="3"/>
      <c r="P868" s="3"/>
      <c r="Q868" s="3"/>
      <c r="R868" s="3"/>
      <c r="S868" s="3"/>
    </row>
    <row r="869" spans="10:19" ht="12.5" x14ac:dyDescent="0.25">
      <c r="J869" s="3"/>
      <c r="K869" s="3"/>
      <c r="L869" s="3"/>
      <c r="M869" s="3"/>
      <c r="N869" s="3"/>
      <c r="O869" s="3"/>
      <c r="P869" s="3"/>
      <c r="Q869" s="3"/>
      <c r="R869" s="3"/>
      <c r="S869" s="3"/>
    </row>
    <row r="870" spans="10:19" ht="12.5" x14ac:dyDescent="0.25">
      <c r="J870" s="3"/>
      <c r="K870" s="3"/>
      <c r="L870" s="3"/>
      <c r="M870" s="3"/>
      <c r="N870" s="3"/>
      <c r="O870" s="3"/>
      <c r="P870" s="3"/>
      <c r="Q870" s="3"/>
      <c r="R870" s="3"/>
      <c r="S870" s="3"/>
    </row>
    <row r="871" spans="10:19" ht="12.5" x14ac:dyDescent="0.25">
      <c r="J871" s="3"/>
      <c r="K871" s="3"/>
      <c r="L871" s="3"/>
      <c r="M871" s="3"/>
      <c r="N871" s="3"/>
      <c r="O871" s="3"/>
      <c r="P871" s="3"/>
      <c r="Q871" s="3"/>
      <c r="R871" s="3"/>
      <c r="S871" s="3"/>
    </row>
    <row r="872" spans="10:19" ht="12.5" x14ac:dyDescent="0.25">
      <c r="J872" s="3"/>
      <c r="K872" s="3"/>
      <c r="L872" s="3"/>
      <c r="M872" s="3"/>
      <c r="N872" s="3"/>
      <c r="O872" s="3"/>
      <c r="P872" s="3"/>
      <c r="Q872" s="3"/>
      <c r="R872" s="3"/>
      <c r="S872" s="3"/>
    </row>
    <row r="873" spans="10:19" ht="12.5" x14ac:dyDescent="0.25">
      <c r="J873" s="3"/>
      <c r="K873" s="3"/>
      <c r="L873" s="3"/>
      <c r="M873" s="3"/>
      <c r="N873" s="3"/>
      <c r="O873" s="3"/>
      <c r="P873" s="3"/>
      <c r="Q873" s="3"/>
      <c r="R873" s="3"/>
      <c r="S873" s="3"/>
    </row>
    <row r="874" spans="10:19" ht="12.5" x14ac:dyDescent="0.25">
      <c r="J874" s="3"/>
      <c r="K874" s="3"/>
      <c r="L874" s="3"/>
      <c r="M874" s="3"/>
      <c r="N874" s="3"/>
      <c r="O874" s="3"/>
      <c r="P874" s="3"/>
      <c r="Q874" s="3"/>
      <c r="R874" s="3"/>
      <c r="S874" s="3"/>
    </row>
    <row r="875" spans="10:19" ht="12.5" x14ac:dyDescent="0.25">
      <c r="J875" s="3"/>
      <c r="K875" s="3"/>
      <c r="L875" s="3"/>
      <c r="M875" s="3"/>
      <c r="N875" s="3"/>
      <c r="O875" s="3"/>
      <c r="P875" s="3"/>
      <c r="Q875" s="3"/>
      <c r="R875" s="3"/>
      <c r="S875" s="3"/>
    </row>
    <row r="876" spans="10:19" ht="12.5" x14ac:dyDescent="0.25">
      <c r="J876" s="3"/>
      <c r="K876" s="3"/>
      <c r="L876" s="3"/>
      <c r="M876" s="3"/>
      <c r="N876" s="3"/>
      <c r="O876" s="3"/>
      <c r="P876" s="3"/>
      <c r="Q876" s="3"/>
      <c r="R876" s="3"/>
      <c r="S876" s="3"/>
    </row>
    <row r="877" spans="10:19" ht="12.5" x14ac:dyDescent="0.25">
      <c r="J877" s="3"/>
      <c r="K877" s="3"/>
      <c r="L877" s="3"/>
      <c r="M877" s="3"/>
      <c r="N877" s="3"/>
      <c r="O877" s="3"/>
      <c r="P877" s="3"/>
      <c r="Q877" s="3"/>
      <c r="R877" s="3"/>
      <c r="S877" s="3"/>
    </row>
    <row r="878" spans="10:19" ht="12.5" x14ac:dyDescent="0.25">
      <c r="J878" s="3"/>
      <c r="K878" s="3"/>
      <c r="L878" s="3"/>
      <c r="M878" s="3"/>
      <c r="N878" s="3"/>
      <c r="O878" s="3"/>
      <c r="P878" s="3"/>
      <c r="Q878" s="3"/>
      <c r="R878" s="3"/>
      <c r="S878" s="3"/>
    </row>
    <row r="879" spans="10:19" ht="12.5" x14ac:dyDescent="0.25">
      <c r="J879" s="3"/>
      <c r="K879" s="3"/>
      <c r="L879" s="3"/>
      <c r="M879" s="3"/>
      <c r="N879" s="3"/>
      <c r="O879" s="3"/>
      <c r="P879" s="3"/>
      <c r="Q879" s="3"/>
      <c r="R879" s="3"/>
      <c r="S879" s="3"/>
    </row>
    <row r="880" spans="10:19" ht="12.5" x14ac:dyDescent="0.25">
      <c r="J880" s="3"/>
      <c r="K880" s="3"/>
      <c r="L880" s="3"/>
      <c r="M880" s="3"/>
      <c r="N880" s="3"/>
      <c r="O880" s="3"/>
      <c r="P880" s="3"/>
      <c r="Q880" s="3"/>
      <c r="R880" s="3"/>
      <c r="S880" s="3"/>
    </row>
    <row r="881" spans="10:19" ht="12.5" x14ac:dyDescent="0.25">
      <c r="J881" s="3"/>
      <c r="K881" s="3"/>
      <c r="L881" s="3"/>
      <c r="M881" s="3"/>
      <c r="N881" s="3"/>
      <c r="O881" s="3"/>
      <c r="P881" s="3"/>
      <c r="Q881" s="3"/>
      <c r="R881" s="3"/>
      <c r="S881" s="3"/>
    </row>
    <row r="882" spans="10:19" ht="12.5" x14ac:dyDescent="0.25">
      <c r="J882" s="3"/>
      <c r="K882" s="3"/>
      <c r="L882" s="3"/>
      <c r="M882" s="3"/>
      <c r="N882" s="3"/>
      <c r="O882" s="3"/>
      <c r="P882" s="3"/>
      <c r="Q882" s="3"/>
      <c r="R882" s="3"/>
      <c r="S882" s="3"/>
    </row>
    <row r="883" spans="10:19" ht="12.5" x14ac:dyDescent="0.25">
      <c r="J883" s="3"/>
      <c r="K883" s="3"/>
      <c r="L883" s="3"/>
      <c r="M883" s="3"/>
      <c r="N883" s="3"/>
      <c r="O883" s="3"/>
      <c r="P883" s="3"/>
      <c r="Q883" s="3"/>
      <c r="R883" s="3"/>
      <c r="S883" s="3"/>
    </row>
    <row r="884" spans="10:19" ht="12.5" x14ac:dyDescent="0.25">
      <c r="J884" s="3"/>
      <c r="K884" s="3"/>
      <c r="L884" s="3"/>
      <c r="M884" s="3"/>
      <c r="N884" s="3"/>
      <c r="O884" s="3"/>
      <c r="P884" s="3"/>
      <c r="Q884" s="3"/>
      <c r="R884" s="3"/>
      <c r="S884" s="3"/>
    </row>
    <row r="885" spans="10:19" ht="12.5" x14ac:dyDescent="0.25">
      <c r="J885" s="3"/>
      <c r="K885" s="3"/>
      <c r="L885" s="3"/>
      <c r="M885" s="3"/>
      <c r="N885" s="3"/>
      <c r="O885" s="3"/>
      <c r="P885" s="3"/>
      <c r="Q885" s="3"/>
      <c r="R885" s="3"/>
      <c r="S885" s="3"/>
    </row>
    <row r="886" spans="10:19" ht="12.5" x14ac:dyDescent="0.25">
      <c r="J886" s="3"/>
      <c r="K886" s="3"/>
      <c r="L886" s="3"/>
      <c r="M886" s="3"/>
      <c r="N886" s="3"/>
      <c r="O886" s="3"/>
      <c r="P886" s="3"/>
      <c r="Q886" s="3"/>
      <c r="R886" s="3"/>
      <c r="S886" s="3"/>
    </row>
    <row r="887" spans="10:19" ht="12.5" x14ac:dyDescent="0.25">
      <c r="J887" s="3"/>
      <c r="K887" s="3"/>
      <c r="L887" s="3"/>
      <c r="M887" s="3"/>
      <c r="N887" s="3"/>
      <c r="O887" s="3"/>
      <c r="P887" s="3"/>
      <c r="Q887" s="3"/>
      <c r="R887" s="3"/>
      <c r="S887" s="3"/>
    </row>
    <row r="888" spans="10:19" ht="12.5" x14ac:dyDescent="0.25">
      <c r="J888" s="3"/>
      <c r="K888" s="3"/>
      <c r="L888" s="3"/>
      <c r="M888" s="3"/>
      <c r="N888" s="3"/>
      <c r="O888" s="3"/>
      <c r="P888" s="3"/>
      <c r="Q888" s="3"/>
      <c r="R888" s="3"/>
      <c r="S888" s="3"/>
    </row>
    <row r="889" spans="10:19" ht="12.5" x14ac:dyDescent="0.25">
      <c r="J889" s="3"/>
      <c r="K889" s="3"/>
      <c r="L889" s="3"/>
      <c r="M889" s="3"/>
      <c r="N889" s="3"/>
      <c r="O889" s="3"/>
      <c r="P889" s="3"/>
      <c r="Q889" s="3"/>
      <c r="R889" s="3"/>
      <c r="S889" s="3"/>
    </row>
    <row r="890" spans="10:19" ht="12.5" x14ac:dyDescent="0.25">
      <c r="J890" s="3"/>
      <c r="K890" s="3"/>
      <c r="L890" s="3"/>
      <c r="M890" s="3"/>
      <c r="N890" s="3"/>
      <c r="O890" s="3"/>
      <c r="P890" s="3"/>
      <c r="Q890" s="3"/>
      <c r="R890" s="3"/>
      <c r="S890" s="3"/>
    </row>
    <row r="891" spans="10:19" ht="12.5" x14ac:dyDescent="0.25">
      <c r="J891" s="3"/>
      <c r="K891" s="3"/>
      <c r="L891" s="3"/>
      <c r="M891" s="3"/>
      <c r="N891" s="3"/>
      <c r="O891" s="3"/>
      <c r="P891" s="3"/>
      <c r="Q891" s="3"/>
      <c r="R891" s="3"/>
      <c r="S891" s="3"/>
    </row>
    <row r="892" spans="10:19" ht="12.5" x14ac:dyDescent="0.25">
      <c r="J892" s="3"/>
      <c r="K892" s="3"/>
      <c r="L892" s="3"/>
      <c r="M892" s="3"/>
      <c r="N892" s="3"/>
      <c r="O892" s="3"/>
      <c r="P892" s="3"/>
      <c r="Q892" s="3"/>
      <c r="R892" s="3"/>
      <c r="S892" s="3"/>
    </row>
    <row r="893" spans="10:19" ht="12.5" x14ac:dyDescent="0.25">
      <c r="J893" s="3"/>
      <c r="K893" s="3"/>
      <c r="L893" s="3"/>
      <c r="M893" s="3"/>
      <c r="N893" s="3"/>
      <c r="O893" s="3"/>
      <c r="P893" s="3"/>
      <c r="Q893" s="3"/>
      <c r="R893" s="3"/>
      <c r="S893" s="3"/>
    </row>
    <row r="894" spans="10:19" ht="12.5" x14ac:dyDescent="0.25">
      <c r="J894" s="3"/>
      <c r="K894" s="3"/>
      <c r="L894" s="3"/>
      <c r="M894" s="3"/>
      <c r="N894" s="3"/>
      <c r="O894" s="3"/>
      <c r="P894" s="3"/>
      <c r="Q894" s="3"/>
      <c r="R894" s="3"/>
      <c r="S894" s="3"/>
    </row>
    <row r="895" spans="10:19" ht="12.5" x14ac:dyDescent="0.25">
      <c r="J895" s="3"/>
      <c r="K895" s="3"/>
      <c r="L895" s="3"/>
      <c r="M895" s="3"/>
      <c r="N895" s="3"/>
      <c r="O895" s="3"/>
      <c r="P895" s="3"/>
      <c r="Q895" s="3"/>
      <c r="R895" s="3"/>
      <c r="S895" s="3"/>
    </row>
    <row r="896" spans="10:19" ht="12.5" x14ac:dyDescent="0.25">
      <c r="J896" s="3"/>
      <c r="K896" s="3"/>
      <c r="L896" s="3"/>
      <c r="M896" s="3"/>
      <c r="N896" s="3"/>
      <c r="O896" s="3"/>
      <c r="P896" s="3"/>
      <c r="Q896" s="3"/>
      <c r="R896" s="3"/>
      <c r="S896" s="3"/>
    </row>
    <row r="897" spans="10:19" ht="12.5" x14ac:dyDescent="0.25">
      <c r="J897" s="3"/>
      <c r="K897" s="3"/>
      <c r="L897" s="3"/>
      <c r="M897" s="3"/>
      <c r="N897" s="3"/>
      <c r="O897" s="3"/>
      <c r="P897" s="3"/>
      <c r="Q897" s="3"/>
      <c r="R897" s="3"/>
      <c r="S897" s="3"/>
    </row>
    <row r="898" spans="10:19" ht="12.5" x14ac:dyDescent="0.25">
      <c r="J898" s="3"/>
      <c r="K898" s="3"/>
      <c r="L898" s="3"/>
      <c r="M898" s="3"/>
      <c r="N898" s="3"/>
      <c r="O898" s="3"/>
      <c r="P898" s="3"/>
      <c r="Q898" s="3"/>
      <c r="R898" s="3"/>
      <c r="S898" s="3"/>
    </row>
    <row r="899" spans="10:19" ht="12.5" x14ac:dyDescent="0.25">
      <c r="J899" s="3"/>
      <c r="K899" s="3"/>
      <c r="L899" s="3"/>
      <c r="M899" s="3"/>
      <c r="N899" s="3"/>
      <c r="O899" s="3"/>
      <c r="P899" s="3"/>
      <c r="Q899" s="3"/>
      <c r="R899" s="3"/>
      <c r="S899" s="3"/>
    </row>
    <row r="900" spans="10:19" ht="12.5" x14ac:dyDescent="0.25">
      <c r="J900" s="3"/>
      <c r="K900" s="3"/>
      <c r="L900" s="3"/>
      <c r="M900" s="3"/>
      <c r="N900" s="3"/>
      <c r="O900" s="3"/>
      <c r="P900" s="3"/>
      <c r="Q900" s="3"/>
      <c r="R900" s="3"/>
      <c r="S900" s="3"/>
    </row>
    <row r="901" spans="10:19" ht="12.5" x14ac:dyDescent="0.25">
      <c r="J901" s="3"/>
      <c r="K901" s="3"/>
      <c r="L901" s="3"/>
      <c r="M901" s="3"/>
      <c r="N901" s="3"/>
      <c r="O901" s="3"/>
      <c r="P901" s="3"/>
      <c r="Q901" s="3"/>
      <c r="R901" s="3"/>
      <c r="S901" s="3"/>
    </row>
    <row r="902" spans="10:19" ht="12.5" x14ac:dyDescent="0.25">
      <c r="J902" s="3"/>
      <c r="K902" s="3"/>
      <c r="L902" s="3"/>
      <c r="M902" s="3"/>
      <c r="N902" s="3"/>
      <c r="O902" s="3"/>
      <c r="P902" s="3"/>
      <c r="Q902" s="3"/>
      <c r="R902" s="3"/>
      <c r="S902" s="3"/>
    </row>
    <row r="903" spans="10:19" ht="12.5" x14ac:dyDescent="0.25">
      <c r="J903" s="3"/>
      <c r="K903" s="3"/>
      <c r="L903" s="3"/>
      <c r="M903" s="3"/>
      <c r="N903" s="3"/>
      <c r="O903" s="3"/>
      <c r="P903" s="3"/>
      <c r="Q903" s="3"/>
      <c r="R903" s="3"/>
      <c r="S903" s="3"/>
    </row>
    <row r="904" spans="10:19" ht="12.5" x14ac:dyDescent="0.25">
      <c r="J904" s="3"/>
      <c r="K904" s="3"/>
      <c r="L904" s="3"/>
      <c r="M904" s="3"/>
      <c r="N904" s="3"/>
      <c r="O904" s="3"/>
      <c r="P904" s="3"/>
      <c r="Q904" s="3"/>
      <c r="R904" s="3"/>
      <c r="S904" s="3"/>
    </row>
    <row r="905" spans="10:19" ht="12.5" x14ac:dyDescent="0.25">
      <c r="J905" s="3"/>
      <c r="K905" s="3"/>
      <c r="L905" s="3"/>
      <c r="M905" s="3"/>
      <c r="N905" s="3"/>
      <c r="O905" s="3"/>
      <c r="P905" s="3"/>
      <c r="Q905" s="3"/>
      <c r="R905" s="3"/>
      <c r="S905" s="3"/>
    </row>
    <row r="906" spans="10:19" ht="12.5" x14ac:dyDescent="0.25">
      <c r="J906" s="3"/>
      <c r="K906" s="3"/>
      <c r="L906" s="3"/>
      <c r="M906" s="3"/>
      <c r="N906" s="3"/>
      <c r="O906" s="3"/>
      <c r="P906" s="3"/>
      <c r="Q906" s="3"/>
      <c r="R906" s="3"/>
      <c r="S906" s="3"/>
    </row>
    <row r="907" spans="10:19" ht="12.5" x14ac:dyDescent="0.25">
      <c r="J907" s="3"/>
      <c r="K907" s="3"/>
      <c r="L907" s="3"/>
      <c r="M907" s="3"/>
      <c r="N907" s="3"/>
      <c r="O907" s="3"/>
      <c r="P907" s="3"/>
      <c r="Q907" s="3"/>
      <c r="R907" s="3"/>
      <c r="S907" s="3"/>
    </row>
    <row r="908" spans="10:19" ht="12.5" x14ac:dyDescent="0.25">
      <c r="J908" s="3"/>
      <c r="K908" s="3"/>
      <c r="L908" s="3"/>
      <c r="M908" s="3"/>
      <c r="N908" s="3"/>
      <c r="O908" s="3"/>
      <c r="P908" s="3"/>
      <c r="Q908" s="3"/>
      <c r="R908" s="3"/>
      <c r="S908" s="3"/>
    </row>
    <row r="909" spans="10:19" ht="12.5" x14ac:dyDescent="0.25">
      <c r="J909" s="3"/>
      <c r="K909" s="3"/>
      <c r="L909" s="3"/>
      <c r="M909" s="3"/>
      <c r="N909" s="3"/>
      <c r="O909" s="3"/>
      <c r="P909" s="3"/>
      <c r="Q909" s="3"/>
      <c r="R909" s="3"/>
      <c r="S909" s="3"/>
    </row>
    <row r="910" spans="10:19" ht="12.5" x14ac:dyDescent="0.25">
      <c r="J910" s="3"/>
      <c r="K910" s="3"/>
      <c r="L910" s="3"/>
      <c r="M910" s="3"/>
      <c r="N910" s="3"/>
      <c r="O910" s="3"/>
      <c r="P910" s="3"/>
      <c r="Q910" s="3"/>
      <c r="R910" s="3"/>
      <c r="S910" s="3"/>
    </row>
    <row r="911" spans="10:19" ht="12.5" x14ac:dyDescent="0.25">
      <c r="J911" s="3"/>
      <c r="K911" s="3"/>
      <c r="L911" s="3"/>
      <c r="M911" s="3"/>
      <c r="N911" s="3"/>
      <c r="O911" s="3"/>
      <c r="P911" s="3"/>
      <c r="Q911" s="3"/>
      <c r="R911" s="3"/>
      <c r="S911" s="3"/>
    </row>
    <row r="912" spans="10:19" ht="12.5" x14ac:dyDescent="0.25">
      <c r="J912" s="3"/>
      <c r="K912" s="3"/>
      <c r="L912" s="3"/>
      <c r="M912" s="3"/>
      <c r="N912" s="3"/>
      <c r="O912" s="3"/>
      <c r="P912" s="3"/>
      <c r="Q912" s="3"/>
      <c r="R912" s="3"/>
      <c r="S912" s="3"/>
    </row>
    <row r="913" spans="10:19" ht="12.5" x14ac:dyDescent="0.25">
      <c r="J913" s="3"/>
      <c r="K913" s="3"/>
      <c r="L913" s="3"/>
      <c r="M913" s="3"/>
      <c r="N913" s="3"/>
      <c r="O913" s="3"/>
      <c r="P913" s="3"/>
      <c r="Q913" s="3"/>
      <c r="R913" s="3"/>
      <c r="S913" s="3"/>
    </row>
    <row r="914" spans="10:19" ht="12.5" x14ac:dyDescent="0.25">
      <c r="J914" s="3"/>
      <c r="K914" s="3"/>
      <c r="L914" s="3"/>
      <c r="M914" s="3"/>
      <c r="N914" s="3"/>
      <c r="O914" s="3"/>
      <c r="P914" s="3"/>
      <c r="Q914" s="3"/>
      <c r="R914" s="3"/>
      <c r="S914" s="3"/>
    </row>
    <row r="915" spans="10:19" ht="12.5" x14ac:dyDescent="0.25">
      <c r="J915" s="3"/>
      <c r="K915" s="3"/>
      <c r="L915" s="3"/>
      <c r="M915" s="3"/>
      <c r="N915" s="3"/>
      <c r="O915" s="3"/>
      <c r="P915" s="3"/>
      <c r="Q915" s="3"/>
      <c r="R915" s="3"/>
      <c r="S915" s="3"/>
    </row>
    <row r="916" spans="10:19" ht="12.5" x14ac:dyDescent="0.25">
      <c r="J916" s="3"/>
      <c r="K916" s="3"/>
      <c r="L916" s="3"/>
      <c r="M916" s="3"/>
      <c r="N916" s="3"/>
      <c r="O916" s="3"/>
      <c r="P916" s="3"/>
      <c r="Q916" s="3"/>
      <c r="R916" s="3"/>
      <c r="S916" s="3"/>
    </row>
    <row r="917" spans="10:19" ht="12.5" x14ac:dyDescent="0.25">
      <c r="J917" s="3"/>
      <c r="K917" s="3"/>
      <c r="L917" s="3"/>
      <c r="M917" s="3"/>
      <c r="N917" s="3"/>
      <c r="O917" s="3"/>
      <c r="P917" s="3"/>
      <c r="Q917" s="3"/>
      <c r="R917" s="3"/>
      <c r="S917" s="3"/>
    </row>
    <row r="918" spans="10:19" ht="12.5" x14ac:dyDescent="0.25">
      <c r="J918" s="3"/>
      <c r="K918" s="3"/>
      <c r="L918" s="3"/>
      <c r="M918" s="3"/>
      <c r="N918" s="3"/>
      <c r="O918" s="3"/>
      <c r="P918" s="3"/>
      <c r="Q918" s="3"/>
      <c r="R918" s="3"/>
      <c r="S918" s="3"/>
    </row>
    <row r="919" spans="10:19" ht="12.5" x14ac:dyDescent="0.25">
      <c r="J919" s="3"/>
      <c r="K919" s="3"/>
      <c r="L919" s="3"/>
      <c r="M919" s="3"/>
      <c r="N919" s="3"/>
      <c r="O919" s="3"/>
      <c r="P919" s="3"/>
      <c r="Q919" s="3"/>
      <c r="R919" s="3"/>
      <c r="S919" s="3"/>
    </row>
    <row r="920" spans="10:19" ht="12.5" x14ac:dyDescent="0.25">
      <c r="J920" s="3"/>
      <c r="K920" s="3"/>
      <c r="L920" s="3"/>
      <c r="M920" s="3"/>
      <c r="N920" s="3"/>
      <c r="O920" s="3"/>
      <c r="P920" s="3"/>
      <c r="Q920" s="3"/>
      <c r="R920" s="3"/>
      <c r="S920" s="3"/>
    </row>
    <row r="921" spans="10:19" ht="12.5" x14ac:dyDescent="0.25">
      <c r="J921" s="3"/>
      <c r="K921" s="3"/>
      <c r="L921" s="3"/>
      <c r="M921" s="3"/>
      <c r="N921" s="3"/>
      <c r="O921" s="3"/>
      <c r="P921" s="3"/>
      <c r="Q921" s="3"/>
      <c r="R921" s="3"/>
      <c r="S921" s="3"/>
    </row>
    <row r="922" spans="10:19" ht="12.5" x14ac:dyDescent="0.25">
      <c r="J922" s="3"/>
      <c r="K922" s="3"/>
      <c r="L922" s="3"/>
      <c r="M922" s="3"/>
      <c r="N922" s="3"/>
      <c r="O922" s="3"/>
      <c r="P922" s="3"/>
      <c r="Q922" s="3"/>
      <c r="R922" s="3"/>
      <c r="S922" s="3"/>
    </row>
    <row r="923" spans="10:19" ht="12.5" x14ac:dyDescent="0.25">
      <c r="J923" s="3"/>
      <c r="K923" s="3"/>
      <c r="L923" s="3"/>
      <c r="M923" s="3"/>
      <c r="N923" s="3"/>
      <c r="O923" s="3"/>
      <c r="P923" s="3"/>
      <c r="Q923" s="3"/>
      <c r="R923" s="3"/>
      <c r="S923" s="3"/>
    </row>
    <row r="924" spans="10:19" ht="12.5" x14ac:dyDescent="0.25">
      <c r="J924" s="3"/>
      <c r="K924" s="3"/>
      <c r="L924" s="3"/>
      <c r="M924" s="3"/>
      <c r="N924" s="3"/>
      <c r="O924" s="3"/>
      <c r="P924" s="3"/>
      <c r="Q924" s="3"/>
      <c r="R924" s="3"/>
      <c r="S924" s="3"/>
    </row>
    <row r="925" spans="10:19" ht="12.5" x14ac:dyDescent="0.25">
      <c r="J925" s="3"/>
      <c r="K925" s="3"/>
      <c r="L925" s="3"/>
      <c r="M925" s="3"/>
      <c r="N925" s="3"/>
      <c r="O925" s="3"/>
      <c r="P925" s="3"/>
      <c r="Q925" s="3"/>
      <c r="R925" s="3"/>
      <c r="S925" s="3"/>
    </row>
    <row r="926" spans="10:19" ht="12.5" x14ac:dyDescent="0.25">
      <c r="J926" s="3"/>
      <c r="K926" s="3"/>
      <c r="L926" s="3"/>
      <c r="M926" s="3"/>
      <c r="N926" s="3"/>
      <c r="O926" s="3"/>
      <c r="P926" s="3"/>
      <c r="Q926" s="3"/>
      <c r="R926" s="3"/>
      <c r="S926" s="3"/>
    </row>
    <row r="927" spans="10:19" ht="12.5" x14ac:dyDescent="0.25">
      <c r="J927" s="3"/>
      <c r="K927" s="3"/>
      <c r="L927" s="3"/>
      <c r="M927" s="3"/>
      <c r="N927" s="3"/>
      <c r="O927" s="3"/>
      <c r="P927" s="3"/>
      <c r="Q927" s="3"/>
      <c r="R927" s="3"/>
      <c r="S927" s="3"/>
    </row>
    <row r="928" spans="10:19" ht="12.5" x14ac:dyDescent="0.25">
      <c r="J928" s="3"/>
      <c r="K928" s="3"/>
      <c r="L928" s="3"/>
      <c r="M928" s="3"/>
      <c r="N928" s="3"/>
      <c r="O928" s="3"/>
      <c r="P928" s="3"/>
      <c r="Q928" s="3"/>
      <c r="R928" s="3"/>
      <c r="S928" s="3"/>
    </row>
    <row r="929" spans="10:19" ht="12.5" x14ac:dyDescent="0.25">
      <c r="J929" s="3"/>
      <c r="K929" s="3"/>
      <c r="L929" s="3"/>
      <c r="M929" s="3"/>
      <c r="N929" s="3"/>
      <c r="O929" s="3"/>
      <c r="P929" s="3"/>
      <c r="Q929" s="3"/>
      <c r="R929" s="3"/>
      <c r="S929" s="3"/>
    </row>
    <row r="930" spans="10:19" ht="12.5" x14ac:dyDescent="0.25">
      <c r="J930" s="3"/>
      <c r="K930" s="3"/>
      <c r="L930" s="3"/>
      <c r="M930" s="3"/>
      <c r="N930" s="3"/>
      <c r="O930" s="3"/>
      <c r="P930" s="3"/>
      <c r="Q930" s="3"/>
      <c r="R930" s="3"/>
      <c r="S930" s="3"/>
    </row>
    <row r="931" spans="10:19" ht="12.5" x14ac:dyDescent="0.25">
      <c r="J931" s="3"/>
      <c r="K931" s="3"/>
      <c r="L931" s="3"/>
      <c r="M931" s="3"/>
      <c r="N931" s="3"/>
      <c r="O931" s="3"/>
      <c r="P931" s="3"/>
      <c r="Q931" s="3"/>
      <c r="R931" s="3"/>
      <c r="S931" s="3"/>
    </row>
    <row r="932" spans="10:19" ht="12.5" x14ac:dyDescent="0.25">
      <c r="J932" s="3"/>
      <c r="K932" s="3"/>
      <c r="L932" s="3"/>
      <c r="M932" s="3"/>
      <c r="N932" s="3"/>
      <c r="O932" s="3"/>
      <c r="P932" s="3"/>
      <c r="Q932" s="3"/>
      <c r="R932" s="3"/>
      <c r="S932" s="3"/>
    </row>
    <row r="933" spans="10:19" ht="12.5" x14ac:dyDescent="0.25">
      <c r="J933" s="3"/>
      <c r="K933" s="3"/>
      <c r="L933" s="3"/>
      <c r="M933" s="3"/>
      <c r="N933" s="3"/>
      <c r="O933" s="3"/>
      <c r="P933" s="3"/>
      <c r="Q933" s="3"/>
      <c r="R933" s="3"/>
      <c r="S933" s="3"/>
    </row>
    <row r="934" spans="10:19" ht="12.5" x14ac:dyDescent="0.25">
      <c r="J934" s="3"/>
      <c r="K934" s="3"/>
      <c r="L934" s="3"/>
      <c r="M934" s="3"/>
      <c r="N934" s="3"/>
      <c r="O934" s="3"/>
      <c r="P934" s="3"/>
      <c r="Q934" s="3"/>
      <c r="R934" s="3"/>
      <c r="S934" s="3"/>
    </row>
    <row r="935" spans="10:19" ht="12.5" x14ac:dyDescent="0.25">
      <c r="J935" s="3"/>
      <c r="K935" s="3"/>
      <c r="L935" s="3"/>
      <c r="M935" s="3"/>
      <c r="N935" s="3"/>
      <c r="O935" s="3"/>
      <c r="P935" s="3"/>
      <c r="Q935" s="3"/>
      <c r="R935" s="3"/>
      <c r="S935" s="3"/>
    </row>
    <row r="936" spans="10:19" ht="12.5" x14ac:dyDescent="0.25">
      <c r="J936" s="3"/>
      <c r="K936" s="3"/>
      <c r="L936" s="3"/>
      <c r="M936" s="3"/>
      <c r="N936" s="3"/>
      <c r="O936" s="3"/>
      <c r="P936" s="3"/>
      <c r="Q936" s="3"/>
      <c r="R936" s="3"/>
      <c r="S936" s="3"/>
    </row>
    <row r="937" spans="10:19" ht="12.5" x14ac:dyDescent="0.25">
      <c r="J937" s="3"/>
      <c r="K937" s="3"/>
      <c r="L937" s="3"/>
      <c r="M937" s="3"/>
      <c r="N937" s="3"/>
      <c r="O937" s="3"/>
      <c r="P937" s="3"/>
      <c r="Q937" s="3"/>
      <c r="R937" s="3"/>
      <c r="S937" s="3"/>
    </row>
    <row r="938" spans="10:19" ht="12.5" x14ac:dyDescent="0.25">
      <c r="J938" s="3"/>
      <c r="K938" s="3"/>
      <c r="L938" s="3"/>
      <c r="M938" s="3"/>
      <c r="N938" s="3"/>
      <c r="O938" s="3"/>
      <c r="P938" s="3"/>
      <c r="Q938" s="3"/>
      <c r="R938" s="3"/>
      <c r="S938" s="3"/>
    </row>
    <row r="939" spans="10:19" ht="12.5" x14ac:dyDescent="0.25">
      <c r="J939" s="3"/>
      <c r="K939" s="3"/>
      <c r="L939" s="3"/>
      <c r="M939" s="3"/>
      <c r="N939" s="3"/>
      <c r="O939" s="3"/>
      <c r="P939" s="3"/>
      <c r="Q939" s="3"/>
      <c r="R939" s="3"/>
      <c r="S939" s="3"/>
    </row>
    <row r="940" spans="10:19" ht="12.5" x14ac:dyDescent="0.25">
      <c r="J940" s="3"/>
      <c r="K940" s="3"/>
      <c r="L940" s="3"/>
      <c r="M940" s="3"/>
      <c r="N940" s="3"/>
      <c r="O940" s="3"/>
      <c r="P940" s="3"/>
      <c r="Q940" s="3"/>
      <c r="R940" s="3"/>
      <c r="S940" s="3"/>
    </row>
    <row r="941" spans="10:19" ht="12.5" x14ac:dyDescent="0.25">
      <c r="J941" s="3"/>
      <c r="K941" s="3"/>
      <c r="L941" s="3"/>
      <c r="M941" s="3"/>
      <c r="N941" s="3"/>
      <c r="O941" s="3"/>
      <c r="P941" s="3"/>
      <c r="Q941" s="3"/>
      <c r="R941" s="3"/>
      <c r="S941" s="3"/>
    </row>
    <row r="942" spans="10:19" ht="12.5" x14ac:dyDescent="0.25">
      <c r="J942" s="3"/>
      <c r="K942" s="3"/>
      <c r="L942" s="3"/>
      <c r="M942" s="3"/>
      <c r="N942" s="3"/>
      <c r="O942" s="3"/>
      <c r="P942" s="3"/>
      <c r="Q942" s="3"/>
      <c r="R942" s="3"/>
      <c r="S942" s="3"/>
    </row>
    <row r="943" spans="10:19" ht="12.5" x14ac:dyDescent="0.25">
      <c r="J943" s="3"/>
      <c r="K943" s="3"/>
      <c r="L943" s="3"/>
      <c r="M943" s="3"/>
      <c r="N943" s="3"/>
      <c r="O943" s="3"/>
      <c r="P943" s="3"/>
      <c r="Q943" s="3"/>
      <c r="R943" s="3"/>
      <c r="S943" s="3"/>
    </row>
    <row r="944" spans="10:19" ht="12.5" x14ac:dyDescent="0.25">
      <c r="J944" s="3"/>
      <c r="K944" s="3"/>
      <c r="L944" s="3"/>
      <c r="M944" s="3"/>
      <c r="N944" s="3"/>
      <c r="O944" s="3"/>
      <c r="P944" s="3"/>
      <c r="Q944" s="3"/>
      <c r="R944" s="3"/>
      <c r="S944" s="3"/>
    </row>
    <row r="945" spans="10:19" ht="12.5" x14ac:dyDescent="0.25">
      <c r="J945" s="3"/>
      <c r="K945" s="3"/>
      <c r="L945" s="3"/>
      <c r="M945" s="3"/>
      <c r="N945" s="3"/>
      <c r="O945" s="3"/>
      <c r="P945" s="3"/>
      <c r="Q945" s="3"/>
      <c r="R945" s="3"/>
      <c r="S945" s="3"/>
    </row>
    <row r="946" spans="10:19" ht="12.5" x14ac:dyDescent="0.25">
      <c r="J946" s="3"/>
      <c r="K946" s="3"/>
      <c r="L946" s="3"/>
      <c r="M946" s="3"/>
      <c r="N946" s="3"/>
      <c r="O946" s="3"/>
      <c r="P946" s="3"/>
      <c r="Q946" s="3"/>
      <c r="R946" s="3"/>
      <c r="S946" s="3"/>
    </row>
    <row r="947" spans="10:19" ht="12.5" x14ac:dyDescent="0.25">
      <c r="J947" s="3"/>
      <c r="K947" s="3"/>
      <c r="L947" s="3"/>
      <c r="M947" s="3"/>
      <c r="N947" s="3"/>
      <c r="O947" s="3"/>
      <c r="P947" s="3"/>
      <c r="Q947" s="3"/>
      <c r="R947" s="3"/>
      <c r="S947" s="3"/>
    </row>
    <row r="948" spans="10:19" ht="12.5" x14ac:dyDescent="0.25">
      <c r="J948" s="3"/>
      <c r="K948" s="3"/>
      <c r="L948" s="3"/>
      <c r="M948" s="3"/>
      <c r="N948" s="3"/>
      <c r="O948" s="3"/>
      <c r="P948" s="3"/>
      <c r="Q948" s="3"/>
      <c r="R948" s="3"/>
      <c r="S948" s="3"/>
    </row>
    <row r="949" spans="10:19" ht="12.5" x14ac:dyDescent="0.25">
      <c r="J949" s="3"/>
      <c r="K949" s="3"/>
      <c r="L949" s="3"/>
      <c r="M949" s="3"/>
      <c r="N949" s="3"/>
      <c r="O949" s="3"/>
      <c r="P949" s="3"/>
      <c r="Q949" s="3"/>
      <c r="R949" s="3"/>
      <c r="S949" s="3"/>
    </row>
    <row r="950" spans="10:19" ht="12.5" x14ac:dyDescent="0.25">
      <c r="J950" s="3"/>
      <c r="K950" s="3"/>
      <c r="L950" s="3"/>
      <c r="M950" s="3"/>
      <c r="N950" s="3"/>
      <c r="O950" s="3"/>
      <c r="P950" s="3"/>
      <c r="Q950" s="3"/>
      <c r="R950" s="3"/>
      <c r="S950" s="3"/>
    </row>
    <row r="951" spans="10:19" ht="12.5" x14ac:dyDescent="0.25">
      <c r="J951" s="3"/>
      <c r="K951" s="3"/>
      <c r="L951" s="3"/>
      <c r="M951" s="3"/>
      <c r="N951" s="3"/>
      <c r="O951" s="3"/>
      <c r="P951" s="3"/>
      <c r="Q951" s="3"/>
      <c r="R951" s="3"/>
      <c r="S951" s="3"/>
    </row>
    <row r="952" spans="10:19" ht="12.5" x14ac:dyDescent="0.25">
      <c r="J952" s="3"/>
      <c r="K952" s="3"/>
      <c r="L952" s="3"/>
      <c r="M952" s="3"/>
      <c r="N952" s="3"/>
      <c r="O952" s="3"/>
      <c r="P952" s="3"/>
      <c r="Q952" s="3"/>
      <c r="R952" s="3"/>
      <c r="S952" s="3"/>
    </row>
    <row r="953" spans="10:19" ht="12.5" x14ac:dyDescent="0.25">
      <c r="J953" s="3"/>
      <c r="K953" s="3"/>
      <c r="L953" s="3"/>
      <c r="M953" s="3"/>
      <c r="N953" s="3"/>
      <c r="O953" s="3"/>
      <c r="P953" s="3"/>
      <c r="Q953" s="3"/>
      <c r="R953" s="3"/>
      <c r="S953" s="3"/>
    </row>
    <row r="954" spans="10:19" ht="12.5" x14ac:dyDescent="0.25">
      <c r="J954" s="3"/>
      <c r="K954" s="3"/>
      <c r="L954" s="3"/>
      <c r="M954" s="3"/>
      <c r="N954" s="3"/>
      <c r="O954" s="3"/>
      <c r="P954" s="3"/>
      <c r="Q954" s="3"/>
      <c r="R954" s="3"/>
      <c r="S954" s="3"/>
    </row>
    <row r="955" spans="10:19" ht="12.5" x14ac:dyDescent="0.25">
      <c r="J955" s="3"/>
      <c r="K955" s="3"/>
      <c r="L955" s="3"/>
      <c r="M955" s="3"/>
      <c r="N955" s="3"/>
      <c r="O955" s="3"/>
      <c r="P955" s="3"/>
      <c r="Q955" s="3"/>
      <c r="R955" s="3"/>
      <c r="S955" s="3"/>
    </row>
    <row r="956" spans="10:19" ht="12.5" x14ac:dyDescent="0.25">
      <c r="J956" s="3"/>
      <c r="K956" s="3"/>
      <c r="L956" s="3"/>
      <c r="M956" s="3"/>
      <c r="N956" s="3"/>
      <c r="O956" s="3"/>
      <c r="P956" s="3"/>
      <c r="Q956" s="3"/>
      <c r="R956" s="3"/>
      <c r="S956" s="3"/>
    </row>
    <row r="957" spans="10:19" ht="12.5" x14ac:dyDescent="0.25">
      <c r="J957" s="3"/>
      <c r="K957" s="3"/>
      <c r="L957" s="3"/>
      <c r="M957" s="3"/>
      <c r="N957" s="3"/>
      <c r="O957" s="3"/>
      <c r="P957" s="3"/>
      <c r="Q957" s="3"/>
      <c r="R957" s="3"/>
      <c r="S957" s="3"/>
    </row>
    <row r="958" spans="10:19" ht="12.5" x14ac:dyDescent="0.25">
      <c r="J958" s="3"/>
      <c r="K958" s="3"/>
      <c r="L958" s="3"/>
      <c r="M958" s="3"/>
      <c r="N958" s="3"/>
      <c r="O958" s="3"/>
      <c r="P958" s="3"/>
      <c r="Q958" s="3"/>
      <c r="R958" s="3"/>
      <c r="S958" s="3"/>
    </row>
    <row r="959" spans="10:19" ht="12.5" x14ac:dyDescent="0.25">
      <c r="J959" s="3"/>
      <c r="K959" s="3"/>
      <c r="L959" s="3"/>
      <c r="M959" s="3"/>
      <c r="N959" s="3"/>
      <c r="O959" s="3"/>
      <c r="P959" s="3"/>
      <c r="Q959" s="3"/>
      <c r="R959" s="3"/>
      <c r="S959" s="3"/>
    </row>
    <row r="960" spans="10:19" ht="12.5" x14ac:dyDescent="0.25">
      <c r="J960" s="3"/>
      <c r="K960" s="3"/>
      <c r="L960" s="3"/>
      <c r="M960" s="3"/>
      <c r="N960" s="3"/>
      <c r="O960" s="3"/>
      <c r="P960" s="3"/>
      <c r="Q960" s="3"/>
      <c r="R960" s="3"/>
      <c r="S960" s="3"/>
    </row>
    <row r="961" spans="10:19" ht="12.5" x14ac:dyDescent="0.25">
      <c r="J961" s="3"/>
      <c r="K961" s="3"/>
      <c r="L961" s="3"/>
      <c r="M961" s="3"/>
      <c r="N961" s="3"/>
      <c r="O961" s="3"/>
      <c r="P961" s="3"/>
      <c r="Q961" s="3"/>
      <c r="R961" s="3"/>
      <c r="S961" s="3"/>
    </row>
    <row r="962" spans="10:19" ht="12.5" x14ac:dyDescent="0.25">
      <c r="J962" s="3"/>
      <c r="K962" s="3"/>
      <c r="L962" s="3"/>
      <c r="M962" s="3"/>
      <c r="N962" s="3"/>
      <c r="O962" s="3"/>
      <c r="P962" s="3"/>
      <c r="Q962" s="3"/>
      <c r="R962" s="3"/>
      <c r="S962" s="3"/>
    </row>
    <row r="963" spans="10:19" ht="12.5" x14ac:dyDescent="0.25">
      <c r="J963" s="3"/>
      <c r="K963" s="3"/>
      <c r="L963" s="3"/>
      <c r="M963" s="3"/>
      <c r="N963" s="3"/>
      <c r="O963" s="3"/>
      <c r="P963" s="3"/>
      <c r="Q963" s="3"/>
      <c r="R963" s="3"/>
      <c r="S963" s="3"/>
    </row>
    <row r="964" spans="10:19" ht="12.5" x14ac:dyDescent="0.25">
      <c r="J964" s="3"/>
      <c r="K964" s="3"/>
      <c r="L964" s="3"/>
      <c r="M964" s="3"/>
      <c r="N964" s="3"/>
      <c r="O964" s="3"/>
      <c r="P964" s="3"/>
      <c r="Q964" s="3"/>
      <c r="R964" s="3"/>
      <c r="S964" s="3"/>
    </row>
    <row r="965" spans="10:19" ht="12.5" x14ac:dyDescent="0.25">
      <c r="J965" s="3"/>
      <c r="K965" s="3"/>
      <c r="L965" s="3"/>
      <c r="M965" s="3"/>
      <c r="N965" s="3"/>
      <c r="O965" s="3"/>
      <c r="P965" s="3"/>
      <c r="Q965" s="3"/>
      <c r="R965" s="3"/>
      <c r="S965" s="3"/>
    </row>
    <row r="966" spans="10:19" ht="12.5" x14ac:dyDescent="0.25">
      <c r="J966" s="3"/>
      <c r="K966" s="3"/>
      <c r="L966" s="3"/>
      <c r="M966" s="3"/>
      <c r="N966" s="3"/>
      <c r="O966" s="3"/>
      <c r="P966" s="3"/>
      <c r="Q966" s="3"/>
      <c r="R966" s="3"/>
      <c r="S966" s="3"/>
    </row>
    <row r="967" spans="10:19" ht="12.5" x14ac:dyDescent="0.25">
      <c r="J967" s="3"/>
      <c r="K967" s="3"/>
      <c r="L967" s="3"/>
      <c r="M967" s="3"/>
      <c r="N967" s="3"/>
      <c r="O967" s="3"/>
      <c r="P967" s="3"/>
      <c r="Q967" s="3"/>
      <c r="R967" s="3"/>
      <c r="S967" s="3"/>
    </row>
    <row r="968" spans="10:19" ht="12.5" x14ac:dyDescent="0.25">
      <c r="J968" s="3"/>
      <c r="K968" s="3"/>
      <c r="L968" s="3"/>
      <c r="M968" s="3"/>
      <c r="N968" s="3"/>
      <c r="O968" s="3"/>
      <c r="P968" s="3"/>
      <c r="Q968" s="3"/>
      <c r="R968" s="3"/>
      <c r="S968" s="3"/>
    </row>
    <row r="969" spans="10:19" ht="12.5" x14ac:dyDescent="0.25">
      <c r="J969" s="3"/>
      <c r="K969" s="3"/>
      <c r="L969" s="3"/>
      <c r="M969" s="3"/>
      <c r="N969" s="3"/>
      <c r="O969" s="3"/>
      <c r="P969" s="3"/>
      <c r="Q969" s="3"/>
      <c r="R969" s="3"/>
      <c r="S969" s="3"/>
    </row>
    <row r="970" spans="10:19" ht="12.5" x14ac:dyDescent="0.25">
      <c r="J970" s="3"/>
      <c r="K970" s="3"/>
      <c r="L970" s="3"/>
      <c r="M970" s="3"/>
      <c r="N970" s="3"/>
      <c r="O970" s="3"/>
      <c r="P970" s="3"/>
      <c r="Q970" s="3"/>
      <c r="R970" s="3"/>
      <c r="S970" s="3"/>
    </row>
    <row r="971" spans="10:19" ht="12.5" x14ac:dyDescent="0.25">
      <c r="J971" s="3"/>
      <c r="K971" s="3"/>
      <c r="L971" s="3"/>
      <c r="M971" s="3"/>
      <c r="N971" s="3"/>
      <c r="O971" s="3"/>
      <c r="P971" s="3"/>
      <c r="Q971" s="3"/>
      <c r="R971" s="3"/>
      <c r="S971" s="3"/>
    </row>
    <row r="972" spans="10:19" ht="12.5" x14ac:dyDescent="0.25">
      <c r="J972" s="3"/>
      <c r="K972" s="3"/>
      <c r="L972" s="3"/>
      <c r="M972" s="3"/>
      <c r="N972" s="3"/>
      <c r="O972" s="3"/>
      <c r="P972" s="3"/>
      <c r="Q972" s="3"/>
      <c r="R972" s="3"/>
      <c r="S972" s="3"/>
    </row>
    <row r="973" spans="10:19" ht="12.5" x14ac:dyDescent="0.25">
      <c r="J973" s="3"/>
      <c r="K973" s="3"/>
      <c r="L973" s="3"/>
      <c r="M973" s="3"/>
      <c r="N973" s="3"/>
      <c r="O973" s="3"/>
      <c r="P973" s="3"/>
      <c r="Q973" s="3"/>
      <c r="R973" s="3"/>
      <c r="S973" s="3"/>
    </row>
    <row r="974" spans="10:19" ht="12.5" x14ac:dyDescent="0.25">
      <c r="J974" s="3"/>
      <c r="K974" s="3"/>
      <c r="L974" s="3"/>
      <c r="M974" s="3"/>
      <c r="N974" s="3"/>
      <c r="O974" s="3"/>
      <c r="P974" s="3"/>
      <c r="Q974" s="3"/>
      <c r="R974" s="3"/>
      <c r="S974" s="3"/>
    </row>
    <row r="975" spans="10:19" ht="12.5" x14ac:dyDescent="0.25">
      <c r="J975" s="3"/>
      <c r="K975" s="3"/>
      <c r="L975" s="3"/>
      <c r="M975" s="3"/>
      <c r="N975" s="3"/>
      <c r="O975" s="3"/>
      <c r="P975" s="3"/>
      <c r="Q975" s="3"/>
      <c r="R975" s="3"/>
      <c r="S975" s="3"/>
    </row>
    <row r="976" spans="10:19" ht="12.5" x14ac:dyDescent="0.25">
      <c r="J976" s="3"/>
      <c r="K976" s="3"/>
      <c r="L976" s="3"/>
      <c r="M976" s="3"/>
      <c r="N976" s="3"/>
      <c r="O976" s="3"/>
      <c r="P976" s="3"/>
      <c r="Q976" s="3"/>
      <c r="R976" s="3"/>
      <c r="S976" s="3"/>
    </row>
    <row r="977" spans="10:19" ht="12.5" x14ac:dyDescent="0.25">
      <c r="J977" s="3"/>
      <c r="K977" s="3"/>
      <c r="L977" s="3"/>
      <c r="M977" s="3"/>
      <c r="N977" s="3"/>
      <c r="O977" s="3"/>
      <c r="P977" s="3"/>
      <c r="Q977" s="3"/>
      <c r="R977" s="3"/>
      <c r="S977" s="3"/>
    </row>
    <row r="978" spans="10:19" ht="12.5" x14ac:dyDescent="0.25">
      <c r="J978" s="3"/>
      <c r="K978" s="3"/>
      <c r="L978" s="3"/>
      <c r="M978" s="3"/>
      <c r="N978" s="3"/>
      <c r="O978" s="3"/>
      <c r="P978" s="3"/>
      <c r="Q978" s="3"/>
      <c r="R978" s="3"/>
      <c r="S978" s="3"/>
    </row>
    <row r="979" spans="10:19" ht="12.5" x14ac:dyDescent="0.25">
      <c r="J979" s="3"/>
      <c r="K979" s="3"/>
      <c r="L979" s="3"/>
      <c r="M979" s="3"/>
      <c r="N979" s="3"/>
      <c r="O979" s="3"/>
      <c r="P979" s="3"/>
      <c r="Q979" s="3"/>
      <c r="R979" s="3"/>
      <c r="S979" s="3"/>
    </row>
    <row r="980" spans="10:19" ht="12.5" x14ac:dyDescent="0.25">
      <c r="J980" s="3"/>
      <c r="K980" s="3"/>
      <c r="L980" s="3"/>
      <c r="M980" s="3"/>
      <c r="N980" s="3"/>
      <c r="O980" s="3"/>
      <c r="P980" s="3"/>
      <c r="Q980" s="3"/>
      <c r="R980" s="3"/>
      <c r="S980" s="3"/>
    </row>
    <row r="981" spans="10:19" ht="12.5" x14ac:dyDescent="0.25">
      <c r="J981" s="3"/>
      <c r="K981" s="3"/>
      <c r="L981" s="3"/>
      <c r="M981" s="3"/>
      <c r="N981" s="3"/>
      <c r="O981" s="3"/>
      <c r="P981" s="3"/>
      <c r="Q981" s="3"/>
      <c r="R981" s="3"/>
      <c r="S981" s="3"/>
    </row>
    <row r="982" spans="10:19" ht="12.5" x14ac:dyDescent="0.25">
      <c r="J982" s="3"/>
      <c r="K982" s="3"/>
      <c r="L982" s="3"/>
      <c r="M982" s="3"/>
      <c r="N982" s="3"/>
      <c r="O982" s="3"/>
      <c r="P982" s="3"/>
      <c r="Q982" s="3"/>
      <c r="R982" s="3"/>
      <c r="S982" s="3"/>
    </row>
    <row r="983" spans="10:19" ht="12.5" x14ac:dyDescent="0.25">
      <c r="J983" s="3"/>
      <c r="K983" s="3"/>
      <c r="L983" s="3"/>
      <c r="M983" s="3"/>
      <c r="N983" s="3"/>
      <c r="O983" s="3"/>
      <c r="P983" s="3"/>
      <c r="Q983" s="3"/>
      <c r="R983" s="3"/>
      <c r="S983" s="3"/>
    </row>
    <row r="984" spans="10:19" ht="12.5" x14ac:dyDescent="0.25">
      <c r="J984" s="3"/>
      <c r="K984" s="3"/>
      <c r="L984" s="3"/>
      <c r="M984" s="3"/>
      <c r="N984" s="3"/>
      <c r="O984" s="3"/>
      <c r="P984" s="3"/>
      <c r="Q984" s="3"/>
      <c r="R984" s="3"/>
      <c r="S984" s="3"/>
    </row>
    <row r="985" spans="10:19" ht="12.5" x14ac:dyDescent="0.25">
      <c r="J985" s="3"/>
      <c r="K985" s="3"/>
      <c r="L985" s="3"/>
      <c r="M985" s="3"/>
      <c r="N985" s="3"/>
      <c r="O985" s="3"/>
      <c r="P985" s="3"/>
      <c r="Q985" s="3"/>
      <c r="R985" s="3"/>
      <c r="S985" s="3"/>
    </row>
    <row r="986" spans="10:19" ht="12.5" x14ac:dyDescent="0.25">
      <c r="J986" s="3"/>
      <c r="K986" s="3"/>
      <c r="L986" s="3"/>
      <c r="M986" s="3"/>
      <c r="N986" s="3"/>
      <c r="O986" s="3"/>
      <c r="P986" s="3"/>
      <c r="Q986" s="3"/>
      <c r="R986" s="3"/>
      <c r="S986" s="3"/>
    </row>
    <row r="987" spans="10:19" ht="12.5" x14ac:dyDescent="0.25">
      <c r="J987" s="3"/>
      <c r="K987" s="3"/>
      <c r="L987" s="3"/>
      <c r="M987" s="3"/>
      <c r="N987" s="3"/>
      <c r="O987" s="3"/>
      <c r="P987" s="3"/>
      <c r="Q987" s="3"/>
      <c r="R987" s="3"/>
      <c r="S987" s="3"/>
    </row>
    <row r="988" spans="10:19" ht="12.5" x14ac:dyDescent="0.25">
      <c r="J988" s="3"/>
      <c r="K988" s="3"/>
      <c r="L988" s="3"/>
      <c r="M988" s="3"/>
      <c r="N988" s="3"/>
      <c r="O988" s="3"/>
      <c r="P988" s="3"/>
      <c r="Q988" s="3"/>
      <c r="R988" s="3"/>
      <c r="S988" s="3"/>
    </row>
    <row r="989" spans="10:19" ht="12.5" x14ac:dyDescent="0.25">
      <c r="J989" s="3"/>
      <c r="K989" s="3"/>
      <c r="L989" s="3"/>
      <c r="M989" s="3"/>
      <c r="N989" s="3"/>
      <c r="O989" s="3"/>
      <c r="P989" s="3"/>
      <c r="Q989" s="3"/>
      <c r="R989" s="3"/>
      <c r="S989" s="3"/>
    </row>
    <row r="990" spans="10:19" ht="12.5" x14ac:dyDescent="0.25">
      <c r="J990" s="3"/>
      <c r="K990" s="3"/>
      <c r="L990" s="3"/>
      <c r="M990" s="3"/>
      <c r="N990" s="3"/>
      <c r="O990" s="3"/>
      <c r="P990" s="3"/>
      <c r="Q990" s="3"/>
      <c r="R990" s="3"/>
      <c r="S990" s="3"/>
    </row>
    <row r="991" spans="10:19" ht="12.5" x14ac:dyDescent="0.25">
      <c r="J991" s="3"/>
      <c r="K991" s="3"/>
      <c r="L991" s="3"/>
      <c r="M991" s="3"/>
      <c r="N991" s="3"/>
      <c r="O991" s="3"/>
      <c r="P991" s="3"/>
      <c r="Q991" s="3"/>
      <c r="R991" s="3"/>
      <c r="S991" s="3"/>
    </row>
    <row r="992" spans="10:19" ht="12.5" x14ac:dyDescent="0.25">
      <c r="J992" s="3"/>
      <c r="K992" s="3"/>
      <c r="L992" s="3"/>
      <c r="M992" s="3"/>
      <c r="N992" s="3"/>
      <c r="O992" s="3"/>
      <c r="P992" s="3"/>
      <c r="Q992" s="3"/>
      <c r="R992" s="3"/>
      <c r="S992" s="3"/>
    </row>
    <row r="993" spans="10:19" ht="12.5" x14ac:dyDescent="0.25">
      <c r="J993" s="3"/>
      <c r="K993" s="3"/>
      <c r="L993" s="3"/>
      <c r="M993" s="3"/>
      <c r="N993" s="3"/>
      <c r="O993" s="3"/>
      <c r="P993" s="3"/>
      <c r="Q993" s="3"/>
      <c r="R993" s="3"/>
      <c r="S993" s="3"/>
    </row>
    <row r="994" spans="10:19" ht="12.5" x14ac:dyDescent="0.25">
      <c r="J994" s="3"/>
      <c r="K994" s="3"/>
      <c r="L994" s="3"/>
      <c r="M994" s="3"/>
      <c r="N994" s="3"/>
      <c r="O994" s="3"/>
      <c r="P994" s="3"/>
      <c r="Q994" s="3"/>
      <c r="R994" s="3"/>
      <c r="S994" s="3"/>
    </row>
    <row r="995" spans="10:19" ht="12.5" x14ac:dyDescent="0.25">
      <c r="J995" s="3"/>
      <c r="K995" s="3"/>
      <c r="L995" s="3"/>
      <c r="M995" s="3"/>
      <c r="N995" s="3"/>
      <c r="O995" s="3"/>
      <c r="P995" s="3"/>
      <c r="Q995" s="3"/>
      <c r="R995" s="3"/>
      <c r="S995" s="3"/>
    </row>
    <row r="996" spans="10:19" ht="12.5" x14ac:dyDescent="0.25">
      <c r="J996" s="3"/>
      <c r="K996" s="3"/>
      <c r="L996" s="3"/>
      <c r="M996" s="3"/>
      <c r="N996" s="3"/>
      <c r="O996" s="3"/>
      <c r="P996" s="3"/>
      <c r="Q996" s="3"/>
      <c r="R996" s="3"/>
      <c r="S996" s="3"/>
    </row>
    <row r="997" spans="10:19" ht="12.5" x14ac:dyDescent="0.25">
      <c r="J997" s="3"/>
      <c r="K997" s="3"/>
      <c r="L997" s="3"/>
      <c r="M997" s="3"/>
      <c r="N997" s="3"/>
      <c r="O997" s="3"/>
      <c r="P997" s="3"/>
      <c r="Q997" s="3"/>
      <c r="R997" s="3"/>
      <c r="S997" s="3"/>
    </row>
    <row r="998" spans="10:19" ht="12.5" x14ac:dyDescent="0.25">
      <c r="J998" s="3"/>
      <c r="K998" s="3"/>
      <c r="L998" s="3"/>
      <c r="M998" s="3"/>
      <c r="N998" s="3"/>
      <c r="O998" s="3"/>
      <c r="P998" s="3"/>
      <c r="Q998" s="3"/>
      <c r="R998" s="3"/>
      <c r="S998" s="3"/>
    </row>
    <row r="999" spans="10:19" ht="12.5" x14ac:dyDescent="0.25">
      <c r="J999" s="3"/>
      <c r="K999" s="3"/>
      <c r="L999" s="3"/>
      <c r="M999" s="3"/>
      <c r="N999" s="3"/>
      <c r="O999" s="3"/>
      <c r="P999" s="3"/>
      <c r="Q999" s="3"/>
      <c r="R999" s="3"/>
      <c r="S999" s="3"/>
    </row>
    <row r="1000" spans="10:19" ht="12.5" x14ac:dyDescent="0.25">
      <c r="J1000" s="3"/>
      <c r="K1000" s="3"/>
      <c r="L1000" s="3"/>
      <c r="M1000" s="3"/>
      <c r="N1000" s="3"/>
      <c r="O1000" s="3"/>
      <c r="P1000" s="3"/>
      <c r="Q1000" s="3"/>
      <c r="R1000" s="3"/>
      <c r="S1000" s="3"/>
    </row>
  </sheetData>
  <mergeCells count="1">
    <mergeCell ref="L3:M3"/>
  </mergeCells>
  <conditionalFormatting sqref="I5:I12 I33:I40 I61:I68 I89:I96 I117:I124 I145:I152 I173:I180 I201:I208 I229:I236 I257:I264 I285:I292 I314:I321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Control Finanzas Personales Din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Daniel Reseco</cp:lastModifiedBy>
  <dcterms:created xsi:type="dcterms:W3CDTF">2022-10-25T15:58:03Z</dcterms:created>
  <dcterms:modified xsi:type="dcterms:W3CDTF">2025-07-19T07:46:02Z</dcterms:modified>
</cp:coreProperties>
</file>