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Dinerocurrante\Web\Ficheros\ARCHIVOS SUBIDOS\"/>
    </mc:Choice>
  </mc:AlternateContent>
  <xr:revisionPtr revIDLastSave="0" documentId="13_ncr:8001_{C57D82A2-F8CE-4130-BA89-BA7D60225A3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Calculo libertad financie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m4bQyRUlVgCa1BG+oVkbLN0Ub1w=="/>
    </ext>
  </extLst>
</workbook>
</file>

<file path=xl/calcChain.xml><?xml version="1.0" encoding="utf-8"?>
<calcChain xmlns="http://schemas.openxmlformats.org/spreadsheetml/2006/main">
  <c r="H37" i="1" l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6" i="1"/>
  <c r="G7" i="1" s="1"/>
  <c r="G8" i="1" l="1"/>
  <c r="I7" i="1"/>
  <c r="J7" i="1" s="1"/>
  <c r="I6" i="1"/>
  <c r="J6" i="1" s="1"/>
  <c r="G9" i="1" l="1"/>
  <c r="I8" i="1"/>
  <c r="J8" i="1" s="1"/>
  <c r="I9" i="1" l="1"/>
  <c r="J9" i="1" s="1"/>
  <c r="G10" i="1"/>
  <c r="G11" i="1" l="1"/>
  <c r="I10" i="1"/>
  <c r="J10" i="1" s="1"/>
  <c r="G12" i="1" l="1"/>
  <c r="I11" i="1"/>
  <c r="J11" i="1" s="1"/>
  <c r="G13" i="1" l="1"/>
  <c r="I12" i="1"/>
  <c r="J12" i="1" s="1"/>
  <c r="I13" i="1" l="1"/>
  <c r="J13" i="1" s="1"/>
  <c r="G14" i="1"/>
  <c r="G15" i="1" l="1"/>
  <c r="I14" i="1"/>
  <c r="J14" i="1" s="1"/>
  <c r="G16" i="1" l="1"/>
  <c r="I15" i="1"/>
  <c r="J15" i="1" s="1"/>
  <c r="G17" i="1" l="1"/>
  <c r="I16" i="1"/>
  <c r="J16" i="1" s="1"/>
  <c r="I17" i="1" l="1"/>
  <c r="J17" i="1" s="1"/>
  <c r="G18" i="1"/>
  <c r="G19" i="1" l="1"/>
  <c r="I18" i="1"/>
  <c r="J18" i="1" s="1"/>
  <c r="G20" i="1" l="1"/>
  <c r="I19" i="1"/>
  <c r="J19" i="1" s="1"/>
  <c r="G21" i="1" l="1"/>
  <c r="I20" i="1"/>
  <c r="J20" i="1" s="1"/>
  <c r="I21" i="1" l="1"/>
  <c r="J21" i="1" s="1"/>
  <c r="G22" i="1"/>
  <c r="G23" i="1" l="1"/>
  <c r="I22" i="1"/>
  <c r="J22" i="1" s="1"/>
  <c r="G24" i="1" l="1"/>
  <c r="I23" i="1"/>
  <c r="J23" i="1" s="1"/>
  <c r="G25" i="1" l="1"/>
  <c r="I24" i="1"/>
  <c r="J24" i="1" s="1"/>
  <c r="I25" i="1" l="1"/>
  <c r="J25" i="1" s="1"/>
  <c r="G26" i="1"/>
  <c r="G27" i="1" l="1"/>
  <c r="I26" i="1"/>
  <c r="J26" i="1" s="1"/>
  <c r="G28" i="1" l="1"/>
  <c r="I27" i="1"/>
  <c r="J27" i="1" s="1"/>
  <c r="G29" i="1" l="1"/>
  <c r="I28" i="1"/>
  <c r="J28" i="1" s="1"/>
  <c r="I29" i="1" l="1"/>
  <c r="J29" i="1" s="1"/>
  <c r="G30" i="1"/>
  <c r="G31" i="1" l="1"/>
  <c r="I30" i="1"/>
  <c r="J30" i="1" s="1"/>
  <c r="G32" i="1" l="1"/>
  <c r="I31" i="1"/>
  <c r="J31" i="1" s="1"/>
  <c r="G33" i="1" l="1"/>
  <c r="I32" i="1"/>
  <c r="J32" i="1" s="1"/>
  <c r="I33" i="1" l="1"/>
  <c r="J33" i="1" s="1"/>
  <c r="G34" i="1"/>
  <c r="G35" i="1" l="1"/>
  <c r="I34" i="1"/>
  <c r="J34" i="1" s="1"/>
  <c r="G36" i="1" l="1"/>
  <c r="I35" i="1"/>
  <c r="J35" i="1" s="1"/>
  <c r="G37" i="1" l="1"/>
  <c r="I37" i="1" s="1"/>
  <c r="J37" i="1" s="1"/>
  <c r="I36" i="1"/>
  <c r="J36" i="1" s="1"/>
</calcChain>
</file>

<file path=xl/sharedStrings.xml><?xml version="1.0" encoding="utf-8"?>
<sst xmlns="http://schemas.openxmlformats.org/spreadsheetml/2006/main" count="14" uniqueCount="14">
  <si>
    <t>Solo modificar celdas amarillas</t>
  </si>
  <si>
    <t>Para más información</t>
  </si>
  <si>
    <t>www.dinerocurrante.com</t>
  </si>
  <si>
    <t>Rentabilidad anual esperada de tus inversiones</t>
  </si>
  <si>
    <t>% sacar cada año</t>
  </si>
  <si>
    <t>Num años</t>
  </si>
  <si>
    <t>Año</t>
  </si>
  <si>
    <t>Ingresos netos</t>
  </si>
  <si>
    <t>Gastos fijos (hipoteca, cuota comunidad, impuestos…)</t>
  </si>
  <si>
    <t>Gastos variables</t>
  </si>
  <si>
    <t>Capital final</t>
  </si>
  <si>
    <t>Gastos totales para vivir</t>
  </si>
  <si>
    <t>Vivir con el % indicado</t>
  </si>
  <si>
    <t>Diferencia renta Vs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</si>
</sst>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Arial"/>
      <family val="2"/>
    </font>
    <font>
      <sz val="11"/>
      <color theme="1"/>
      <name val="Calibri"/>
      <family val="2"/>
    </font>
    <font>
      <u/>
      <sz val="11"/>
      <color rgb="FF1155CC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B050"/>
      <name val="Calibri"/>
      <family val="2"/>
    </font>
    <font>
      <i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FFD965"/>
        <bgColor rgb="FFFFD965"/>
      </patternFill>
    </fill>
    <fill>
      <patternFill patternType="solid">
        <fgColor rgb="FF00B050"/>
        <bgColor rgb="FF00B05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9" fontId="4" fillId="2" borderId="3" xfId="0" applyNumberFormat="1" applyFont="1" applyFill="1" applyBorder="1"/>
    <xf numFmtId="0" fontId="5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6" fillId="10" borderId="2" xfId="0" applyNumberFormat="1" applyFont="1" applyFill="1" applyBorder="1" applyAlignment="1">
      <alignment horizontal="center"/>
    </xf>
    <xf numFmtId="1" fontId="7" fillId="10" borderId="2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¿Cuándo me jubilo?</a:t>
            </a:r>
          </a:p>
        </c:rich>
      </c:tx>
      <c:overlay val="0"/>
    </c:title>
    <c:autoTitleDeleted val="0"/>
    <c:plotArea>
      <c:layout/>
      <c:areaChart>
        <c:grouping val="standard"/>
        <c:varyColors val="1"/>
        <c:ser>
          <c:idx val="0"/>
          <c:order val="0"/>
          <c:tx>
            <c:v>Gastos totales para vivir</c:v>
          </c:tx>
          <c:spPr>
            <a:solidFill>
              <a:srgbClr val="FF0000">
                <a:alpha val="30000"/>
              </a:srgbClr>
            </a:solidFill>
            <a:ln w="28575" cmpd="sng">
              <a:solidFill>
                <a:srgbClr val="FF0000">
                  <a:alpha val="100000"/>
                </a:srgbClr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'Calculo libertad financiera'!$B$6:$B$37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'Calculo libertad financiera'!$H$6:$H$37</c:f>
              <c:numCache>
                <c:formatCode>0</c:formatCode>
                <c:ptCount val="32"/>
                <c:pt idx="0">
                  <c:v>15000</c:v>
                </c:pt>
                <c:pt idx="1">
                  <c:v>15000</c:v>
                </c:pt>
                <c:pt idx="2">
                  <c:v>15000</c:v>
                </c:pt>
                <c:pt idx="3">
                  <c:v>15000</c:v>
                </c:pt>
                <c:pt idx="4">
                  <c:v>15000</c:v>
                </c:pt>
                <c:pt idx="5">
                  <c:v>15000</c:v>
                </c:pt>
                <c:pt idx="6">
                  <c:v>15000</c:v>
                </c:pt>
                <c:pt idx="7">
                  <c:v>15000</c:v>
                </c:pt>
                <c:pt idx="8">
                  <c:v>15000</c:v>
                </c:pt>
                <c:pt idx="9">
                  <c:v>15000</c:v>
                </c:pt>
                <c:pt idx="10">
                  <c:v>15000</c:v>
                </c:pt>
                <c:pt idx="11">
                  <c:v>15000</c:v>
                </c:pt>
                <c:pt idx="12">
                  <c:v>15000</c:v>
                </c:pt>
                <c:pt idx="13">
                  <c:v>15000</c:v>
                </c:pt>
                <c:pt idx="14">
                  <c:v>15000</c:v>
                </c:pt>
                <c:pt idx="15">
                  <c:v>15000</c:v>
                </c:pt>
                <c:pt idx="16">
                  <c:v>15000</c:v>
                </c:pt>
                <c:pt idx="17">
                  <c:v>15000</c:v>
                </c:pt>
                <c:pt idx="18">
                  <c:v>15000</c:v>
                </c:pt>
                <c:pt idx="19">
                  <c:v>15000</c:v>
                </c:pt>
                <c:pt idx="20">
                  <c:v>15000</c:v>
                </c:pt>
                <c:pt idx="21">
                  <c:v>15000</c:v>
                </c:pt>
                <c:pt idx="22">
                  <c:v>15000</c:v>
                </c:pt>
                <c:pt idx="23">
                  <c:v>15000</c:v>
                </c:pt>
                <c:pt idx="24">
                  <c:v>15000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D9-484F-AD32-3863BD2545DD}"/>
            </c:ext>
          </c:extLst>
        </c:ser>
        <c:ser>
          <c:idx val="1"/>
          <c:order val="1"/>
          <c:tx>
            <c:v>Vivir con el % indicado</c:v>
          </c:tx>
          <c:spPr>
            <a:solidFill>
              <a:srgbClr val="00FF00">
                <a:alpha val="30000"/>
              </a:srgbClr>
            </a:solidFill>
            <a:ln w="28575" cmpd="sng">
              <a:solidFill>
                <a:srgbClr val="00FF00">
                  <a:alpha val="100000"/>
                </a:srgbClr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'Calculo libertad financiera'!$B$6:$B$37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'Calculo libertad financiera'!$I$6:$I$37</c:f>
              <c:numCache>
                <c:formatCode>0</c:formatCode>
                <c:ptCount val="32"/>
                <c:pt idx="0">
                  <c:v>360</c:v>
                </c:pt>
                <c:pt idx="1">
                  <c:v>763.2</c:v>
                </c:pt>
                <c:pt idx="2">
                  <c:v>1190.5920000000001</c:v>
                </c:pt>
                <c:pt idx="3">
                  <c:v>1643.62752</c:v>
                </c:pt>
                <c:pt idx="4">
                  <c:v>2123.8451712000006</c:v>
                </c:pt>
                <c:pt idx="5">
                  <c:v>2632.8758814720009</c:v>
                </c:pt>
                <c:pt idx="6">
                  <c:v>3172.4484343603208</c:v>
                </c:pt>
                <c:pt idx="7">
                  <c:v>3744.3953404219401</c:v>
                </c:pt>
                <c:pt idx="8">
                  <c:v>4350.659060847257</c:v>
                </c:pt>
                <c:pt idx="9">
                  <c:v>4993.2986044980926</c:v>
                </c:pt>
                <c:pt idx="10">
                  <c:v>5674.4965207679779</c:v>
                </c:pt>
                <c:pt idx="11">
                  <c:v>6396.5663120140571</c:v>
                </c:pt>
                <c:pt idx="12">
                  <c:v>7161.9602907349008</c:v>
                </c:pt>
                <c:pt idx="13">
                  <c:v>7973.2779081789949</c:v>
                </c:pt>
                <c:pt idx="14">
                  <c:v>8833.2745826697355</c:v>
                </c:pt>
                <c:pt idx="15">
                  <c:v>9744.87105762992</c:v>
                </c:pt>
                <c:pt idx="16">
                  <c:v>10711.163321087715</c:v>
                </c:pt>
                <c:pt idx="17">
                  <c:v>11735.433120352978</c:v>
                </c:pt>
                <c:pt idx="18">
                  <c:v>12821.159107574158</c:v>
                </c:pt>
                <c:pt idx="19">
                  <c:v>13972.028654028609</c:v>
                </c:pt>
                <c:pt idx="20">
                  <c:v>15191.950373270325</c:v>
                </c:pt>
                <c:pt idx="21">
                  <c:v>16485.067395666549</c:v>
                </c:pt>
                <c:pt idx="22">
                  <c:v>17855.771439406541</c:v>
                </c:pt>
                <c:pt idx="23">
                  <c:v>19308.717725770934</c:v>
                </c:pt>
                <c:pt idx="24">
                  <c:v>20848.84078931719</c:v>
                </c:pt>
                <c:pt idx="25">
                  <c:v>22099.771236676224</c:v>
                </c:pt>
                <c:pt idx="26">
                  <c:v>23425.7575108768</c:v>
                </c:pt>
                <c:pt idx="27">
                  <c:v>24831.302961529411</c:v>
                </c:pt>
                <c:pt idx="28">
                  <c:v>26321.181139221178</c:v>
                </c:pt>
                <c:pt idx="29">
                  <c:v>27900.452007574448</c:v>
                </c:pt>
                <c:pt idx="30">
                  <c:v>29574.479128028917</c:v>
                </c:pt>
                <c:pt idx="31">
                  <c:v>31348.947875710655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D9-484F-AD32-3863BD25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7363"/>
        <c:axId val="208111457"/>
      </c:areaChart>
      <c:catAx>
        <c:axId val="45273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208111457"/>
        <c:crosses val="autoZero"/>
        <c:auto val="1"/>
        <c:lblAlgn val="ctr"/>
        <c:lblOffset val="100"/>
        <c:noMultiLvlLbl val="1"/>
      </c:catAx>
      <c:valAx>
        <c:axId val="2081114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52736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</xdr:colOff>
      <xdr:row>3</xdr:row>
      <xdr:rowOff>180975</xdr:rowOff>
    </xdr:from>
    <xdr:ext cx="15954375" cy="7591425"/>
    <xdr:graphicFrame macro="">
      <xdr:nvGraphicFramePr>
        <xdr:cNvPr id="1745922147" name="Chart 1" title="Chart">
          <a:extLst>
            <a:ext uri="{FF2B5EF4-FFF2-40B4-BE49-F238E27FC236}">
              <a16:creationId xmlns:a16="http://schemas.microsoft.com/office/drawing/2014/main" id="{00000000-0008-0000-0000-000063A81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dinerocurrant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0"/>
  <sheetViews>
    <sheetView tabSelected="1" workbookViewId="0">
      <selection activeCell="I3" sqref="I3"/>
    </sheetView>
  </sheetViews>
  <sheetFormatPr defaultColWidth="12.58203125" defaultRowHeight="15" customHeight="1" x14ac:dyDescent="0.3"/>
  <cols>
    <col min="1" max="1" width="7.58203125" customWidth="1"/>
    <col min="2" max="2" width="15" customWidth="1"/>
    <col min="3" max="3" width="27.08203125" customWidth="1"/>
    <col min="4" max="4" width="15.08203125" customWidth="1"/>
    <col min="5" max="5" width="34.75" customWidth="1"/>
    <col min="6" max="6" width="20.08203125" customWidth="1"/>
    <col min="7" max="7" width="33.5" customWidth="1"/>
    <col min="8" max="8" width="24.25" customWidth="1"/>
    <col min="9" max="9" width="35.25" customWidth="1"/>
    <col min="10" max="10" width="30.25" customWidth="1"/>
    <col min="11" max="38" width="7.58203125" customWidth="1"/>
  </cols>
  <sheetData>
    <row r="2" spans="2:10" ht="14" x14ac:dyDescent="0.3">
      <c r="C2" s="1" t="s">
        <v>0</v>
      </c>
    </row>
    <row r="3" spans="2:10" ht="29" thickBot="1" x14ac:dyDescent="0.4">
      <c r="C3" s="2" t="s">
        <v>1</v>
      </c>
      <c r="D3" s="3" t="s">
        <v>2</v>
      </c>
      <c r="G3" s="19" t="s">
        <v>3</v>
      </c>
      <c r="H3" s="4"/>
      <c r="I3" s="21" t="s">
        <v>4</v>
      </c>
    </row>
    <row r="4" spans="2:10" ht="14.5" x14ac:dyDescent="0.35">
      <c r="B4" s="5"/>
      <c r="C4" s="5"/>
      <c r="D4" s="5"/>
      <c r="E4" s="5"/>
      <c r="F4" s="5"/>
      <c r="G4" s="6">
        <v>0.06</v>
      </c>
      <c r="H4" s="5"/>
      <c r="I4" s="6">
        <v>0.04</v>
      </c>
      <c r="J4" s="5"/>
    </row>
    <row r="5" spans="2:10" ht="29" x14ac:dyDescent="0.35">
      <c r="B5" s="7" t="s">
        <v>5</v>
      </c>
      <c r="C5" s="7" t="s">
        <v>6</v>
      </c>
      <c r="D5" s="8" t="s">
        <v>7</v>
      </c>
      <c r="E5" s="18" t="s">
        <v>8</v>
      </c>
      <c r="F5" s="9" t="s">
        <v>9</v>
      </c>
      <c r="G5" s="10" t="s">
        <v>10</v>
      </c>
      <c r="H5" s="11" t="s">
        <v>11</v>
      </c>
      <c r="I5" s="12" t="s">
        <v>12</v>
      </c>
      <c r="J5" s="20" t="s">
        <v>13</v>
      </c>
    </row>
    <row r="6" spans="2:10" ht="14.5" x14ac:dyDescent="0.35">
      <c r="B6" s="13">
        <v>1</v>
      </c>
      <c r="C6" s="13">
        <v>2025</v>
      </c>
      <c r="D6" s="14">
        <v>24000</v>
      </c>
      <c r="E6" s="14">
        <v>5000</v>
      </c>
      <c r="F6" s="14">
        <v>10000</v>
      </c>
      <c r="G6" s="15">
        <f>D6-E6-F6</f>
        <v>9000</v>
      </c>
      <c r="H6" s="16">
        <f t="shared" ref="H6:H37" si="0">E6+F6</f>
        <v>15000</v>
      </c>
      <c r="I6" s="16">
        <f t="shared" ref="I6:I37" si="1">G6*$I$4</f>
        <v>360</v>
      </c>
      <c r="J6" s="17">
        <f t="shared" ref="J6:J37" si="2">I6-H6</f>
        <v>-14640</v>
      </c>
    </row>
    <row r="7" spans="2:10" ht="14.5" x14ac:dyDescent="0.35">
      <c r="B7" s="13">
        <v>2</v>
      </c>
      <c r="C7" s="13">
        <v>2026</v>
      </c>
      <c r="D7" s="14">
        <v>24000</v>
      </c>
      <c r="E7" s="14">
        <v>5000</v>
      </c>
      <c r="F7" s="14">
        <v>10000</v>
      </c>
      <c r="G7" s="15">
        <f t="shared" ref="G7:G37" si="3">((((D7-E7-F7)+G6)*(1+$G$4)))-(IF(D7=0,E7+F7,0))</f>
        <v>19080</v>
      </c>
      <c r="H7" s="16">
        <f t="shared" si="0"/>
        <v>15000</v>
      </c>
      <c r="I7" s="16">
        <f t="shared" si="1"/>
        <v>763.2</v>
      </c>
      <c r="J7" s="17">
        <f t="shared" si="2"/>
        <v>-14236.8</v>
      </c>
    </row>
    <row r="8" spans="2:10" ht="14.5" x14ac:dyDescent="0.35">
      <c r="B8" s="13">
        <v>3</v>
      </c>
      <c r="C8" s="13">
        <v>2027</v>
      </c>
      <c r="D8" s="14">
        <v>24000</v>
      </c>
      <c r="E8" s="14">
        <v>5000</v>
      </c>
      <c r="F8" s="14">
        <v>10000</v>
      </c>
      <c r="G8" s="15">
        <f t="shared" si="3"/>
        <v>29764.800000000003</v>
      </c>
      <c r="H8" s="16">
        <f t="shared" si="0"/>
        <v>15000</v>
      </c>
      <c r="I8" s="16">
        <f t="shared" si="1"/>
        <v>1190.5920000000001</v>
      </c>
      <c r="J8" s="17">
        <f t="shared" si="2"/>
        <v>-13809.407999999999</v>
      </c>
    </row>
    <row r="9" spans="2:10" ht="14.5" x14ac:dyDescent="0.35">
      <c r="B9" s="13">
        <v>4</v>
      </c>
      <c r="C9" s="13">
        <v>2028</v>
      </c>
      <c r="D9" s="14">
        <v>24000</v>
      </c>
      <c r="E9" s="14">
        <v>5000</v>
      </c>
      <c r="F9" s="14">
        <v>10000</v>
      </c>
      <c r="G9" s="15">
        <f t="shared" si="3"/>
        <v>41090.688000000002</v>
      </c>
      <c r="H9" s="16">
        <f t="shared" si="0"/>
        <v>15000</v>
      </c>
      <c r="I9" s="16">
        <f t="shared" si="1"/>
        <v>1643.62752</v>
      </c>
      <c r="J9" s="17">
        <f t="shared" si="2"/>
        <v>-13356.37248</v>
      </c>
    </row>
    <row r="10" spans="2:10" ht="14.5" x14ac:dyDescent="0.35">
      <c r="B10" s="13">
        <v>5</v>
      </c>
      <c r="C10" s="13">
        <v>2029</v>
      </c>
      <c r="D10" s="14">
        <v>24000</v>
      </c>
      <c r="E10" s="14">
        <v>5000</v>
      </c>
      <c r="F10" s="14">
        <v>10000</v>
      </c>
      <c r="G10" s="15">
        <f t="shared" si="3"/>
        <v>53096.129280000008</v>
      </c>
      <c r="H10" s="16">
        <f t="shared" si="0"/>
        <v>15000</v>
      </c>
      <c r="I10" s="16">
        <f t="shared" si="1"/>
        <v>2123.8451712000006</v>
      </c>
      <c r="J10" s="17">
        <f t="shared" si="2"/>
        <v>-12876.154828799999</v>
      </c>
    </row>
    <row r="11" spans="2:10" ht="14.5" x14ac:dyDescent="0.35">
      <c r="B11" s="13">
        <v>6</v>
      </c>
      <c r="C11" s="13">
        <v>2030</v>
      </c>
      <c r="D11" s="14">
        <v>24000</v>
      </c>
      <c r="E11" s="14">
        <v>5000</v>
      </c>
      <c r="F11" s="14">
        <v>10000</v>
      </c>
      <c r="G11" s="15">
        <f t="shared" si="3"/>
        <v>65821.897036800015</v>
      </c>
      <c r="H11" s="16">
        <f t="shared" si="0"/>
        <v>15000</v>
      </c>
      <c r="I11" s="16">
        <f t="shared" si="1"/>
        <v>2632.8758814720009</v>
      </c>
      <c r="J11" s="17">
        <f t="shared" si="2"/>
        <v>-12367.124118528</v>
      </c>
    </row>
    <row r="12" spans="2:10" ht="14.5" x14ac:dyDescent="0.35">
      <c r="B12" s="13">
        <v>7</v>
      </c>
      <c r="C12" s="13">
        <v>2031</v>
      </c>
      <c r="D12" s="14">
        <v>24000</v>
      </c>
      <c r="E12" s="14">
        <v>5000</v>
      </c>
      <c r="F12" s="14">
        <v>10000</v>
      </c>
      <c r="G12" s="15">
        <f t="shared" si="3"/>
        <v>79311.210859008017</v>
      </c>
      <c r="H12" s="16">
        <f t="shared" si="0"/>
        <v>15000</v>
      </c>
      <c r="I12" s="16">
        <f t="shared" si="1"/>
        <v>3172.4484343603208</v>
      </c>
      <c r="J12" s="17">
        <f t="shared" si="2"/>
        <v>-11827.551565639678</v>
      </c>
    </row>
    <row r="13" spans="2:10" ht="14.5" x14ac:dyDescent="0.35">
      <c r="B13" s="13">
        <v>8</v>
      </c>
      <c r="C13" s="13">
        <v>2032</v>
      </c>
      <c r="D13" s="14">
        <v>24000</v>
      </c>
      <c r="E13" s="14">
        <v>5000</v>
      </c>
      <c r="F13" s="14">
        <v>10000</v>
      </c>
      <c r="G13" s="15">
        <f t="shared" si="3"/>
        <v>93609.883510548505</v>
      </c>
      <c r="H13" s="16">
        <f t="shared" si="0"/>
        <v>15000</v>
      </c>
      <c r="I13" s="16">
        <f t="shared" si="1"/>
        <v>3744.3953404219401</v>
      </c>
      <c r="J13" s="17">
        <f t="shared" si="2"/>
        <v>-11255.604659578061</v>
      </c>
    </row>
    <row r="14" spans="2:10" ht="14.5" x14ac:dyDescent="0.35">
      <c r="B14" s="13">
        <v>9</v>
      </c>
      <c r="C14" s="13">
        <v>2033</v>
      </c>
      <c r="D14" s="14">
        <v>24000</v>
      </c>
      <c r="E14" s="14">
        <v>5000</v>
      </c>
      <c r="F14" s="14">
        <v>10000</v>
      </c>
      <c r="G14" s="15">
        <f t="shared" si="3"/>
        <v>108766.47652118142</v>
      </c>
      <c r="H14" s="16">
        <f t="shared" si="0"/>
        <v>15000</v>
      </c>
      <c r="I14" s="16">
        <f t="shared" si="1"/>
        <v>4350.659060847257</v>
      </c>
      <c r="J14" s="17">
        <f t="shared" si="2"/>
        <v>-10649.340939152742</v>
      </c>
    </row>
    <row r="15" spans="2:10" ht="14.5" x14ac:dyDescent="0.35">
      <c r="B15" s="13">
        <v>10</v>
      </c>
      <c r="C15" s="13">
        <v>2034</v>
      </c>
      <c r="D15" s="14">
        <v>24000</v>
      </c>
      <c r="E15" s="14">
        <v>5000</v>
      </c>
      <c r="F15" s="14">
        <v>10000</v>
      </c>
      <c r="G15" s="15">
        <f t="shared" si="3"/>
        <v>124832.46511245231</v>
      </c>
      <c r="H15" s="16">
        <f t="shared" si="0"/>
        <v>15000</v>
      </c>
      <c r="I15" s="16">
        <f t="shared" si="1"/>
        <v>4993.2986044980926</v>
      </c>
      <c r="J15" s="17">
        <f t="shared" si="2"/>
        <v>-10006.701395501907</v>
      </c>
    </row>
    <row r="16" spans="2:10" ht="14.5" x14ac:dyDescent="0.35">
      <c r="B16" s="13">
        <v>11</v>
      </c>
      <c r="C16" s="13">
        <v>2035</v>
      </c>
      <c r="D16" s="14">
        <v>24000</v>
      </c>
      <c r="E16" s="14">
        <v>5000</v>
      </c>
      <c r="F16" s="14">
        <v>10000</v>
      </c>
      <c r="G16" s="15">
        <f t="shared" si="3"/>
        <v>141862.41301919945</v>
      </c>
      <c r="H16" s="16">
        <f t="shared" si="0"/>
        <v>15000</v>
      </c>
      <c r="I16" s="16">
        <f t="shared" si="1"/>
        <v>5674.4965207679779</v>
      </c>
      <c r="J16" s="17">
        <f t="shared" si="2"/>
        <v>-9325.5034792320221</v>
      </c>
    </row>
    <row r="17" spans="2:10" ht="14.5" x14ac:dyDescent="0.35">
      <c r="B17" s="13">
        <v>12</v>
      </c>
      <c r="C17" s="13">
        <v>2036</v>
      </c>
      <c r="D17" s="14">
        <v>24000</v>
      </c>
      <c r="E17" s="14">
        <v>5000</v>
      </c>
      <c r="F17" s="14">
        <v>10000</v>
      </c>
      <c r="G17" s="15">
        <f t="shared" si="3"/>
        <v>159914.15780035142</v>
      </c>
      <c r="H17" s="16">
        <f t="shared" si="0"/>
        <v>15000</v>
      </c>
      <c r="I17" s="16">
        <f t="shared" si="1"/>
        <v>6396.5663120140571</v>
      </c>
      <c r="J17" s="17">
        <f t="shared" si="2"/>
        <v>-8603.4336879859438</v>
      </c>
    </row>
    <row r="18" spans="2:10" ht="14.5" x14ac:dyDescent="0.35">
      <c r="B18" s="13">
        <v>13</v>
      </c>
      <c r="C18" s="13">
        <v>2037</v>
      </c>
      <c r="D18" s="14">
        <v>24000</v>
      </c>
      <c r="E18" s="14">
        <v>5000</v>
      </c>
      <c r="F18" s="14">
        <v>10000</v>
      </c>
      <c r="G18" s="15">
        <f t="shared" si="3"/>
        <v>179049.00726837252</v>
      </c>
      <c r="H18" s="16">
        <f t="shared" si="0"/>
        <v>15000</v>
      </c>
      <c r="I18" s="16">
        <f t="shared" si="1"/>
        <v>7161.9602907349008</v>
      </c>
      <c r="J18" s="17">
        <f t="shared" si="2"/>
        <v>-7838.0397092650992</v>
      </c>
    </row>
    <row r="19" spans="2:10" ht="14.5" x14ac:dyDescent="0.35">
      <c r="B19" s="13">
        <v>14</v>
      </c>
      <c r="C19" s="13">
        <v>2038</v>
      </c>
      <c r="D19" s="14">
        <v>24000</v>
      </c>
      <c r="E19" s="14">
        <v>5000</v>
      </c>
      <c r="F19" s="14">
        <v>10000</v>
      </c>
      <c r="G19" s="15">
        <f t="shared" si="3"/>
        <v>199331.94770447488</v>
      </c>
      <c r="H19" s="16">
        <f t="shared" si="0"/>
        <v>15000</v>
      </c>
      <c r="I19" s="16">
        <f t="shared" si="1"/>
        <v>7973.2779081789949</v>
      </c>
      <c r="J19" s="17">
        <f t="shared" si="2"/>
        <v>-7026.7220918210051</v>
      </c>
    </row>
    <row r="20" spans="2:10" ht="14.5" x14ac:dyDescent="0.35">
      <c r="B20" s="13">
        <v>15</v>
      </c>
      <c r="C20" s="13">
        <v>2039</v>
      </c>
      <c r="D20" s="14">
        <v>24000</v>
      </c>
      <c r="E20" s="14">
        <v>5000</v>
      </c>
      <c r="F20" s="14">
        <v>10000</v>
      </c>
      <c r="G20" s="15">
        <f t="shared" si="3"/>
        <v>220831.86456674337</v>
      </c>
      <c r="H20" s="16">
        <f t="shared" si="0"/>
        <v>15000</v>
      </c>
      <c r="I20" s="16">
        <f t="shared" si="1"/>
        <v>8833.2745826697355</v>
      </c>
      <c r="J20" s="17">
        <f t="shared" si="2"/>
        <v>-6166.7254173302645</v>
      </c>
    </row>
    <row r="21" spans="2:10" ht="15.75" customHeight="1" x14ac:dyDescent="0.35">
      <c r="B21" s="13">
        <v>16</v>
      </c>
      <c r="C21" s="13">
        <v>2040</v>
      </c>
      <c r="D21" s="14">
        <v>24000</v>
      </c>
      <c r="E21" s="14">
        <v>5000</v>
      </c>
      <c r="F21" s="14">
        <v>10000</v>
      </c>
      <c r="G21" s="15">
        <f t="shared" si="3"/>
        <v>243621.77644074798</v>
      </c>
      <c r="H21" s="16">
        <f t="shared" si="0"/>
        <v>15000</v>
      </c>
      <c r="I21" s="16">
        <f t="shared" si="1"/>
        <v>9744.87105762992</v>
      </c>
      <c r="J21" s="17">
        <f t="shared" si="2"/>
        <v>-5255.12894237008</v>
      </c>
    </row>
    <row r="22" spans="2:10" ht="15.75" customHeight="1" x14ac:dyDescent="0.35">
      <c r="B22" s="13">
        <v>17</v>
      </c>
      <c r="C22" s="13">
        <v>2041</v>
      </c>
      <c r="D22" s="14">
        <v>24000</v>
      </c>
      <c r="E22" s="14">
        <v>5000</v>
      </c>
      <c r="F22" s="14">
        <v>10000</v>
      </c>
      <c r="G22" s="15">
        <f t="shared" si="3"/>
        <v>267779.08302719286</v>
      </c>
      <c r="H22" s="16">
        <f t="shared" si="0"/>
        <v>15000</v>
      </c>
      <c r="I22" s="16">
        <f t="shared" si="1"/>
        <v>10711.163321087715</v>
      </c>
      <c r="J22" s="17">
        <f t="shared" si="2"/>
        <v>-4288.8366789122847</v>
      </c>
    </row>
    <row r="23" spans="2:10" ht="15.75" customHeight="1" x14ac:dyDescent="0.35">
      <c r="B23" s="13">
        <v>18</v>
      </c>
      <c r="C23" s="13">
        <v>2042</v>
      </c>
      <c r="D23" s="14">
        <v>24000</v>
      </c>
      <c r="E23" s="14">
        <v>5000</v>
      </c>
      <c r="F23" s="14">
        <v>10000</v>
      </c>
      <c r="G23" s="15">
        <f t="shared" si="3"/>
        <v>293385.82800882444</v>
      </c>
      <c r="H23" s="16">
        <f t="shared" si="0"/>
        <v>15000</v>
      </c>
      <c r="I23" s="16">
        <f t="shared" si="1"/>
        <v>11735.433120352978</v>
      </c>
      <c r="J23" s="17">
        <f t="shared" si="2"/>
        <v>-3264.5668796470218</v>
      </c>
    </row>
    <row r="24" spans="2:10" ht="15.75" customHeight="1" x14ac:dyDescent="0.35">
      <c r="B24" s="13">
        <v>19</v>
      </c>
      <c r="C24" s="13">
        <v>2043</v>
      </c>
      <c r="D24" s="14">
        <v>24000</v>
      </c>
      <c r="E24" s="14">
        <v>5000</v>
      </c>
      <c r="F24" s="14">
        <v>10000</v>
      </c>
      <c r="G24" s="15">
        <f t="shared" si="3"/>
        <v>320528.97768935392</v>
      </c>
      <c r="H24" s="16">
        <f t="shared" si="0"/>
        <v>15000</v>
      </c>
      <c r="I24" s="16">
        <f t="shared" si="1"/>
        <v>12821.159107574158</v>
      </c>
      <c r="J24" s="17">
        <f t="shared" si="2"/>
        <v>-2178.840892425842</v>
      </c>
    </row>
    <row r="25" spans="2:10" ht="15.75" customHeight="1" x14ac:dyDescent="0.35">
      <c r="B25" s="13">
        <v>20</v>
      </c>
      <c r="C25" s="13">
        <v>2044</v>
      </c>
      <c r="D25" s="14">
        <v>24000</v>
      </c>
      <c r="E25" s="14">
        <v>5000</v>
      </c>
      <c r="F25" s="14">
        <v>10000</v>
      </c>
      <c r="G25" s="15">
        <f t="shared" si="3"/>
        <v>349300.7163507152</v>
      </c>
      <c r="H25" s="16">
        <f t="shared" si="0"/>
        <v>15000</v>
      </c>
      <c r="I25" s="16">
        <f t="shared" si="1"/>
        <v>13972.028654028609</v>
      </c>
      <c r="J25" s="17">
        <f t="shared" si="2"/>
        <v>-1027.9713459713912</v>
      </c>
    </row>
    <row r="26" spans="2:10" ht="15.75" customHeight="1" x14ac:dyDescent="0.35">
      <c r="B26" s="13">
        <v>21</v>
      </c>
      <c r="C26" s="13">
        <v>2045</v>
      </c>
      <c r="D26" s="14">
        <v>24000</v>
      </c>
      <c r="E26" s="14">
        <v>5000</v>
      </c>
      <c r="F26" s="14">
        <v>10000</v>
      </c>
      <c r="G26" s="15">
        <f t="shared" si="3"/>
        <v>379798.75933175813</v>
      </c>
      <c r="H26" s="16">
        <f t="shared" si="0"/>
        <v>15000</v>
      </c>
      <c r="I26" s="16">
        <f t="shared" si="1"/>
        <v>15191.950373270325</v>
      </c>
      <c r="J26" s="17">
        <f t="shared" si="2"/>
        <v>191.95037327032514</v>
      </c>
    </row>
    <row r="27" spans="2:10" ht="15.75" customHeight="1" x14ac:dyDescent="0.35">
      <c r="B27" s="13">
        <v>22</v>
      </c>
      <c r="C27" s="13">
        <v>2046</v>
      </c>
      <c r="D27" s="14">
        <v>24000</v>
      </c>
      <c r="E27" s="14">
        <v>5000</v>
      </c>
      <c r="F27" s="14">
        <v>10000</v>
      </c>
      <c r="G27" s="15">
        <f t="shared" si="3"/>
        <v>412126.68489166367</v>
      </c>
      <c r="H27" s="16">
        <f t="shared" si="0"/>
        <v>15000</v>
      </c>
      <c r="I27" s="16">
        <f t="shared" si="1"/>
        <v>16485.067395666549</v>
      </c>
      <c r="J27" s="17">
        <f t="shared" si="2"/>
        <v>1485.0673956665487</v>
      </c>
    </row>
    <row r="28" spans="2:10" ht="15.75" customHeight="1" x14ac:dyDescent="0.35">
      <c r="B28" s="13">
        <v>23</v>
      </c>
      <c r="C28" s="13">
        <v>2047</v>
      </c>
      <c r="D28" s="14">
        <v>24000</v>
      </c>
      <c r="E28" s="14">
        <v>5000</v>
      </c>
      <c r="F28" s="14">
        <v>10000</v>
      </c>
      <c r="G28" s="15">
        <f t="shared" si="3"/>
        <v>446394.28598516353</v>
      </c>
      <c r="H28" s="16">
        <f t="shared" si="0"/>
        <v>15000</v>
      </c>
      <c r="I28" s="16">
        <f t="shared" si="1"/>
        <v>17855.771439406541</v>
      </c>
      <c r="J28" s="17">
        <f t="shared" si="2"/>
        <v>2855.7714394065406</v>
      </c>
    </row>
    <row r="29" spans="2:10" ht="15.75" customHeight="1" x14ac:dyDescent="0.35">
      <c r="B29" s="13">
        <v>24</v>
      </c>
      <c r="C29" s="13">
        <v>2048</v>
      </c>
      <c r="D29" s="14">
        <v>24000</v>
      </c>
      <c r="E29" s="14">
        <v>5000</v>
      </c>
      <c r="F29" s="14">
        <v>10000</v>
      </c>
      <c r="G29" s="15">
        <f t="shared" si="3"/>
        <v>482717.94314427336</v>
      </c>
      <c r="H29" s="16">
        <f t="shared" si="0"/>
        <v>15000</v>
      </c>
      <c r="I29" s="16">
        <f t="shared" si="1"/>
        <v>19308.717725770934</v>
      </c>
      <c r="J29" s="17">
        <f t="shared" si="2"/>
        <v>4308.7177257709336</v>
      </c>
    </row>
    <row r="30" spans="2:10" ht="15.75" customHeight="1" x14ac:dyDescent="0.35">
      <c r="B30" s="13">
        <v>25</v>
      </c>
      <c r="C30" s="13">
        <v>2049</v>
      </c>
      <c r="D30" s="14">
        <v>24000</v>
      </c>
      <c r="E30" s="14">
        <v>5000</v>
      </c>
      <c r="F30" s="14">
        <v>10000</v>
      </c>
      <c r="G30" s="15">
        <f t="shared" si="3"/>
        <v>521221.01973292977</v>
      </c>
      <c r="H30" s="16">
        <f t="shared" si="0"/>
        <v>15000</v>
      </c>
      <c r="I30" s="16">
        <f t="shared" si="1"/>
        <v>20848.84078931719</v>
      </c>
      <c r="J30" s="17">
        <f t="shared" si="2"/>
        <v>5848.8407893171898</v>
      </c>
    </row>
    <row r="31" spans="2:10" ht="15.75" customHeight="1" x14ac:dyDescent="0.35">
      <c r="B31" s="13">
        <v>26</v>
      </c>
      <c r="C31" s="13">
        <v>2050</v>
      </c>
      <c r="D31" s="14"/>
      <c r="E31" s="14"/>
      <c r="F31" s="14"/>
      <c r="G31" s="15">
        <f t="shared" si="3"/>
        <v>552494.28091690561</v>
      </c>
      <c r="H31" s="16">
        <f t="shared" si="0"/>
        <v>0</v>
      </c>
      <c r="I31" s="16">
        <f t="shared" si="1"/>
        <v>22099.771236676224</v>
      </c>
      <c r="J31" s="17">
        <f t="shared" si="2"/>
        <v>22099.771236676224</v>
      </c>
    </row>
    <row r="32" spans="2:10" ht="15.75" customHeight="1" x14ac:dyDescent="0.35">
      <c r="B32" s="13">
        <v>27</v>
      </c>
      <c r="C32" s="13">
        <v>2051</v>
      </c>
      <c r="D32" s="14"/>
      <c r="E32" s="14"/>
      <c r="F32" s="14"/>
      <c r="G32" s="15">
        <f t="shared" si="3"/>
        <v>585643.93777192</v>
      </c>
      <c r="H32" s="16">
        <f t="shared" si="0"/>
        <v>0</v>
      </c>
      <c r="I32" s="16">
        <f t="shared" si="1"/>
        <v>23425.7575108768</v>
      </c>
      <c r="J32" s="17">
        <f t="shared" si="2"/>
        <v>23425.7575108768</v>
      </c>
    </row>
    <row r="33" spans="2:10" ht="15.75" customHeight="1" x14ac:dyDescent="0.35">
      <c r="B33" s="13">
        <v>28</v>
      </c>
      <c r="C33" s="13">
        <v>2052</v>
      </c>
      <c r="D33" s="14"/>
      <c r="E33" s="14"/>
      <c r="F33" s="14"/>
      <c r="G33" s="15">
        <f t="shared" si="3"/>
        <v>620782.57403823524</v>
      </c>
      <c r="H33" s="16">
        <f t="shared" si="0"/>
        <v>0</v>
      </c>
      <c r="I33" s="16">
        <f t="shared" si="1"/>
        <v>24831.302961529411</v>
      </c>
      <c r="J33" s="17">
        <f t="shared" si="2"/>
        <v>24831.302961529411</v>
      </c>
    </row>
    <row r="34" spans="2:10" ht="15.75" customHeight="1" x14ac:dyDescent="0.35">
      <c r="B34" s="13">
        <v>29</v>
      </c>
      <c r="C34" s="13">
        <v>2053</v>
      </c>
      <c r="D34" s="14"/>
      <c r="E34" s="14"/>
      <c r="F34" s="14"/>
      <c r="G34" s="15">
        <f t="shared" si="3"/>
        <v>658029.52848052944</v>
      </c>
      <c r="H34" s="16">
        <f t="shared" si="0"/>
        <v>0</v>
      </c>
      <c r="I34" s="16">
        <f t="shared" si="1"/>
        <v>26321.181139221178</v>
      </c>
      <c r="J34" s="17">
        <f t="shared" si="2"/>
        <v>26321.181139221178</v>
      </c>
    </row>
    <row r="35" spans="2:10" ht="15.75" customHeight="1" x14ac:dyDescent="0.35">
      <c r="B35" s="13">
        <v>30</v>
      </c>
      <c r="C35" s="13">
        <v>2054</v>
      </c>
      <c r="D35" s="14"/>
      <c r="E35" s="14"/>
      <c r="F35" s="14"/>
      <c r="G35" s="15">
        <f t="shared" si="3"/>
        <v>697511.30018936121</v>
      </c>
      <c r="H35" s="16">
        <f t="shared" si="0"/>
        <v>0</v>
      </c>
      <c r="I35" s="16">
        <f t="shared" si="1"/>
        <v>27900.452007574448</v>
      </c>
      <c r="J35" s="17">
        <f t="shared" si="2"/>
        <v>27900.452007574448</v>
      </c>
    </row>
    <row r="36" spans="2:10" ht="15.75" customHeight="1" x14ac:dyDescent="0.35">
      <c r="B36" s="13">
        <v>31</v>
      </c>
      <c r="C36" s="13">
        <v>2055</v>
      </c>
      <c r="D36" s="14"/>
      <c r="E36" s="14"/>
      <c r="F36" s="14"/>
      <c r="G36" s="15">
        <f t="shared" si="3"/>
        <v>739361.97820072295</v>
      </c>
      <c r="H36" s="16">
        <f t="shared" si="0"/>
        <v>0</v>
      </c>
      <c r="I36" s="16">
        <f t="shared" si="1"/>
        <v>29574.479128028917</v>
      </c>
      <c r="J36" s="17">
        <f t="shared" si="2"/>
        <v>29574.479128028917</v>
      </c>
    </row>
    <row r="37" spans="2:10" ht="15.75" customHeight="1" x14ac:dyDescent="0.35">
      <c r="B37" s="13">
        <v>32</v>
      </c>
      <c r="C37" s="13">
        <v>2056</v>
      </c>
      <c r="D37" s="14"/>
      <c r="E37" s="14"/>
      <c r="F37" s="14"/>
      <c r="G37" s="15">
        <f t="shared" si="3"/>
        <v>783723.6968927664</v>
      </c>
      <c r="H37" s="16">
        <f t="shared" si="0"/>
        <v>0</v>
      </c>
      <c r="I37" s="16">
        <f t="shared" si="1"/>
        <v>31348.947875710655</v>
      </c>
      <c r="J37" s="17">
        <f t="shared" si="2"/>
        <v>31348.947875710655</v>
      </c>
    </row>
    <row r="38" spans="2:10" ht="15.75" customHeight="1" x14ac:dyDescent="0.3"/>
    <row r="39" spans="2:10" ht="15.75" customHeight="1" x14ac:dyDescent="0.3"/>
    <row r="40" spans="2:10" ht="15.75" customHeight="1" x14ac:dyDescent="0.3"/>
    <row r="41" spans="2:10" ht="15.75" customHeight="1" x14ac:dyDescent="0.3"/>
    <row r="42" spans="2:10" ht="15.75" customHeight="1" x14ac:dyDescent="0.3"/>
    <row r="43" spans="2:10" ht="15.75" customHeight="1" x14ac:dyDescent="0.3"/>
    <row r="44" spans="2:10" ht="15.75" customHeight="1" x14ac:dyDescent="0.3"/>
    <row r="45" spans="2:10" ht="15.75" customHeight="1" x14ac:dyDescent="0.3"/>
    <row r="46" spans="2:10" ht="15.75" customHeight="1" x14ac:dyDescent="0.3"/>
    <row r="47" spans="2:10" ht="15.75" customHeight="1" x14ac:dyDescent="0.3"/>
    <row r="48" spans="2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D3" r:id="rId1" xr:uid="{00000000-0004-0000-0000-000000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Calculo libertad financiera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Daniel Reseco</cp:lastModifiedBy>
  <dcterms:created xsi:type="dcterms:W3CDTF">2021-02-01T12:10:30Z</dcterms:created>
  <dcterms:modified xsi:type="dcterms:W3CDTF">2025-07-19T07:37:43Z</dcterms:modified>
</cp:coreProperties>
</file>